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ni\Documents\website\public\content\"/>
    </mc:Choice>
  </mc:AlternateContent>
  <xr:revisionPtr revIDLastSave="0" documentId="13_ncr:1_{A383B9EE-B63D-4835-A23E-688EC80BE544}" xr6:coauthVersionLast="36" xr6:coauthVersionMax="36" xr10:uidLastSave="{00000000-0000-0000-0000-000000000000}"/>
  <bookViews>
    <workbookView xWindow="-120" yWindow="340" windowWidth="19490" windowHeight="9050" xr2:uid="{00000000-000D-0000-FFFF-FFFF00000000}"/>
  </bookViews>
  <sheets>
    <sheet name="Tabelle1" sheetId="1" r:id="rId1"/>
  </sheets>
  <definedNames>
    <definedName name="_xlnm._FilterDatabase" localSheetId="0" hidden="1">Tabelle1!$A$1:$U$5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6" i="1" l="1"/>
  <c r="A222" i="1" l="1"/>
  <c r="A204" i="1" l="1"/>
  <c r="A202" i="1"/>
  <c r="A201" i="1"/>
  <c r="A191" i="1" l="1"/>
  <c r="A146" i="1" l="1"/>
  <c r="A125" i="1" l="1"/>
  <c r="A121" i="1"/>
  <c r="A116" i="1" l="1"/>
  <c r="A115" i="1"/>
  <c r="A114" i="1"/>
  <c r="A72" i="1" l="1"/>
  <c r="A71" i="1"/>
  <c r="A70" i="1"/>
  <c r="A69" i="1"/>
  <c r="A68" i="1"/>
  <c r="A65" i="1"/>
  <c r="A63" i="1"/>
  <c r="A62" i="1"/>
  <c r="A61" i="1"/>
  <c r="A60" i="1"/>
  <c r="A59" i="1"/>
  <c r="A50" i="1"/>
  <c r="A49" i="1" l="1"/>
  <c r="A47" i="1"/>
  <c r="A46" i="1"/>
</calcChain>
</file>

<file path=xl/sharedStrings.xml><?xml version="1.0" encoding="utf-8"?>
<sst xmlns="http://schemas.openxmlformats.org/spreadsheetml/2006/main" count="3230" uniqueCount="1879">
  <si>
    <t>Titel</t>
  </si>
  <si>
    <t>Authors</t>
  </si>
  <si>
    <t>Year</t>
  </si>
  <si>
    <t>Journal</t>
  </si>
  <si>
    <t>Conference</t>
  </si>
  <si>
    <t>Volume</t>
  </si>
  <si>
    <t>Issue</t>
  </si>
  <si>
    <t>Pages</t>
  </si>
  <si>
    <t>Date</t>
  </si>
  <si>
    <t>Publisher</t>
  </si>
  <si>
    <t>DOI</t>
  </si>
  <si>
    <t>URL</t>
  </si>
  <si>
    <t>Type of Work</t>
  </si>
  <si>
    <t>Project</t>
  </si>
  <si>
    <t>Peer-Reviewed</t>
  </si>
  <si>
    <t>Open Access</t>
  </si>
  <si>
    <t>City and Country</t>
  </si>
  <si>
    <t>Article</t>
  </si>
  <si>
    <t>Yes</t>
  </si>
  <si>
    <t>ISPRS Annals of Photogrammetry, Remote Sensing and Spatial Information Sciences</t>
  </si>
  <si>
    <t>VI-4/W2-20</t>
  </si>
  <si>
    <t>149-156</t>
  </si>
  <si>
    <t>Oct,2020</t>
  </si>
  <si>
    <t>Nice,France</t>
  </si>
  <si>
    <t>https://www.isprs-ann-photogramm-remote-sens-spatial-inf-sci.net/VI-4-W2-2020/149/2020/</t>
  </si>
  <si>
    <t>10.5194/isprs-annals-VI-4-W2-2020-149-2020</t>
  </si>
  <si>
    <t>iCity</t>
  </si>
  <si>
    <t>S. Schneider, H. Dastageeri, P. Rodriguez, V. Coors</t>
  </si>
  <si>
    <t>Keywords</t>
  </si>
  <si>
    <t>experience sampling
mobile sensors,
urban emotions,
machine learning,</t>
  </si>
  <si>
    <t>Path to demo image</t>
  </si>
  <si>
    <t>./img/schneider2020_1.jpg</t>
  </si>
  <si>
    <t>Energies</t>
  </si>
  <si>
    <t>Virtual(Europe)</t>
  </si>
  <si>
    <t>MDPI</t>
  </si>
  <si>
    <t> https://doi.org/10.3390/en13246488</t>
  </si>
  <si>
    <t xml:space="preserve">K. Bao, R. Padsala, V. Coors, D. Thrän, B.Schröter </t>
  </si>
  <si>
    <t>64-88</t>
  </si>
  <si>
    <t>10.3390/en13246488</t>
  </si>
  <si>
    <r>
      <t>potential analysis,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geographical information system (GIS),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bioenergy,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AquaCrop</t>
    </r>
  </si>
  <si>
    <t>Special Issue "Selected Papers from 28th European Biomass Conference &amp; Exhibition (EUBCE 2020)"</t>
  </si>
  <si>
    <t>EnSys-LE</t>
  </si>
  <si>
    <t>V. Coors, M. Betz, E. Duminil</t>
  </si>
  <si>
    <t>PFG – Journal of Photogrammetry, Remote Sensing and Geoinformation Science</t>
  </si>
  <si>
    <t>Feb, 2020</t>
  </si>
  <si>
    <t>3 - 14</t>
  </si>
  <si>
    <t>SpringerLink</t>
  </si>
  <si>
    <t>10.1007/s41064-020-00094-0</t>
  </si>
  <si>
    <t>https://doi.org/10.1007/s41064-020-00094-0</t>
  </si>
  <si>
    <t>3D City Model, CityGML, Quality Management, Heating demand simulation</t>
  </si>
  <si>
    <t>SimStadt, CityDoctor</t>
  </si>
  <si>
    <t xml:space="preserve"> Jul, 2020</t>
  </si>
  <si>
    <t>A METHOD FOR ASSESSING REGIONAL BIOENERGY POTENTIALS BASED ON GIS DATA AND A DYNAMIC YIELD SIMULATION MODEL</t>
  </si>
  <si>
    <t>A CONCEPT OF QUALITY MANAGEMENT OF 3D CITY MODELS SUPPORTING APPLICATION-SPECIFIC REQUIREMENTS</t>
  </si>
  <si>
    <t>M.E. Deininger, M.v.d. Grün, R. Piepereit, S. Schneider, T. Santhanavanich, V. Coors, U. Voß</t>
  </si>
  <si>
    <t>https://doi.org/10.3390/ijgi9110657</t>
  </si>
  <si>
    <t>10.3390/ijgi9110657</t>
  </si>
  <si>
    <t>Stuttgart,Germany</t>
  </si>
  <si>
    <t>Oct, 2020</t>
  </si>
  <si>
    <t>ISPRS International Journal of Geo-Information</t>
  </si>
  <si>
    <t> The Applications of 3D-City Models in Urban Studies</t>
  </si>
  <si>
    <t>SEASONALITY DEDUCTION PLATFORM: FOR PM10, PM2.5, NO, NO2 AND O3 IN RELATIONSHIP WITH WIND SPEED AND HUMIDITY</t>
  </si>
  <si>
    <t>S. Harbola, V. Coors</t>
  </si>
  <si>
    <t>ISPRS Annals of the Photogrammetry, Remote Sensing and Spatial Information Sciences</t>
  </si>
  <si>
    <t>71-78</t>
  </si>
  <si>
    <t>Sep, 2020</t>
  </si>
  <si>
    <t>5th International Conference on Smart Data and Smart Cities</t>
  </si>
  <si>
    <t>Copernicus Publications</t>
  </si>
  <si>
    <t>10.5194/isprs-annals-VI-4-W2-2020-71-2020</t>
  </si>
  <si>
    <t>https://doi.org/10.5194/isprs-annals-VI-4-W2-2020-71-2020</t>
  </si>
  <si>
    <t>interactive platform, agglomerative clustering, cities planning, seasonality, unsupervised classification, dendrogram, pollution parameters, visual analytic, meteorological data, Spearman rank</t>
  </si>
  <si>
    <t>A CONTINUOUS, SEMI-AUTOMATED WORKFLOW: FROM 3D CITY MODELS WITH GEOMETRIC OPTIMIZATION AND CFD SIMULATIONS TO VISUALIZATION OF WIND IN AN URBAN ENVIRONMENT</t>
  </si>
  <si>
    <t>T. Santhanavanich, C. Kim, V. Coors</t>
  </si>
  <si>
    <t>135-141</t>
  </si>
  <si>
    <t>10.5194/isprs-annals-VI-4-W2-2020-135-2020</t>
  </si>
  <si>
    <t>https://doi.org/10.5194/isprs-annals-VI-4-W2-2020-135-2020</t>
  </si>
  <si>
    <t>SensorThings, COVID-19, Smart Cities, Urban data, Open Geospatial Consortium</t>
  </si>
  <si>
    <t>INTEGRATION OF HETEROGENEOUS CORONAVIRUS DISEASE COVID-19 DATA SOURCES USING OGC SENSORTHINGS API</t>
  </si>
  <si>
    <t>3D SAFE ROUTING NAVIGATION APPLICATION FOR PEDESTRIANS AND CYCLISTS BASED ON OPEN SOURCE TOOLS</t>
  </si>
  <si>
    <t>T. Santhanavanich, P. Wuerstle, J. Silberer, V. Loidl, P. Rodrigues, V. Coors</t>
  </si>
  <si>
    <t>143-147</t>
  </si>
  <si>
    <t>10.5194/isprs-annals-VI-4-W2-2020-143-2020</t>
  </si>
  <si>
    <t>https://doi.org/10.5194/isprs-annals-VI-4-W2-2020-143-2020</t>
  </si>
  <si>
    <t>Safe routing, pgRouting, CityGML, SensorThings API, OpenStreetMap, Open Geospatial Consortium</t>
  </si>
  <si>
    <t>VI-4-W2-2020</t>
  </si>
  <si>
    <t>657-680</t>
  </si>
  <si>
    <t>EXPLORING SCHEMES FOR VISUALIZING URBAN WIND FIELDS BASED ON CFD SIMULATIONS BY EMPLOYING OGC STANDARDS</t>
  </si>
  <si>
    <t>S. Schneider, T. Santhanavanich, A. Koukofikis, and V. Coors</t>
  </si>
  <si>
    <t>157-163</t>
  </si>
  <si>
    <t>10.5194/isprs-annals-VI-4-W2-2020-157-2020</t>
  </si>
  <si>
    <t>https://doi.org/10.5194/isprs-annals-VI-4-W2-2020-157-2020</t>
  </si>
  <si>
    <t>Computational Fluid Dynamics (CFD) Simulation, Environmental Simulation, Visualization, Web Service, 3D City Models, CityGML, Open Geospatial Consortium</t>
  </si>
  <si>
    <t>“I KNOW HOW YOU FEEL” – PREDICTING EMOTIONS FROM SENSORS FOR ASSISTED PEDELEC EXPERIENCES IN SMART CITIES</t>
  </si>
  <si>
    <t>S. Schneider, H. Dastageeri, P. Rodrigues, and V. Coors</t>
  </si>
  <si>
    <t>https://doi.org/10.5194/isprs-annals-VI-4-W2-2020-149-2020</t>
  </si>
  <si>
    <t>experience sampling, mobile sensors, urban emotions, machine learning</t>
  </si>
  <si>
    <t>SimStadt, iCity</t>
  </si>
  <si>
    <t>THE USE OF 3D GEOVISUALIZATION AND CROWDSOURCING FOR OPTIMIZING ENERGY SIMULATION</t>
  </si>
  <si>
    <t>S. K. Sini, R. Sihombing, P. M. Kabiro, T. Santhanavanich, and V. Coors</t>
  </si>
  <si>
    <t>165-172</t>
  </si>
  <si>
    <t>10.5194/isprs-annals-VI-4-W2-2020-165-2020</t>
  </si>
  <si>
    <t>https://doi.org/10.5194/isprs-annals-VI-4-W2-2020-165-2020</t>
  </si>
  <si>
    <t>3D Geovisualization, CityGML, Crowdsourcing, Energy Simulation</t>
  </si>
  <si>
    <t>3ProzentPlus</t>
  </si>
  <si>
    <t>SMART VILLAGES – VERNETZUNG VON 3D-GEOINFORMATION UND UMWELTRELEVANTEN SENSORDATEN IM LÄNDLICHEN RAUM</t>
  </si>
  <si>
    <t>M. Vögele, T. Santhanavanich, P. Würstle, G. Graf, V. Coors</t>
  </si>
  <si>
    <t>Gis Science</t>
  </si>
  <si>
    <t>47-58</t>
  </si>
  <si>
    <t>gis.Point</t>
  </si>
  <si>
    <t>Smart Cities, 3D-Webvisualisierung, Geoinformation, Sensordatenvernetzung, CityGML, SensorThings-API</t>
  </si>
  <si>
    <t>Smart Villages</t>
  </si>
  <si>
    <t>FRAMEWORK FOR EMULATION AND UNCERTAINTY QUANTIFICATION OF A STOCHASTIC BUILDING PERFORMANCE SIMULATOR</t>
  </si>
  <si>
    <t>P.Wate, M.Iglesias, V.Coors, D.Robinson</t>
  </si>
  <si>
    <t>Applied Energy</t>
  </si>
  <si>
    <t>113-759</t>
  </si>
  <si>
    <t>Jan, 2020</t>
  </si>
  <si>
    <t>ScienceDirect</t>
  </si>
  <si>
    <t> 10.1016/j.apenergy.2019.113759</t>
  </si>
  <si>
    <t>https://doi.org/10.1016/j.apenergy.2019.113759</t>
  </si>
  <si>
    <t>Gaussian process emulator, Building performance, Stochasticity, Uncertainty quantification and decomposition</t>
  </si>
  <si>
    <t>No</t>
  </si>
  <si>
    <t>VISUAL ANALYTICS WEB PLATFORM FOR DETECTING HIGH WIND ENERGY POTENTIAL IN URBAN ENVIRONMENTS BY EMPLOYING OGC STANDARDS</t>
  </si>
  <si>
    <t>A. Koukofikis, V. Coors</t>
  </si>
  <si>
    <t>The International Archives of the Photogrammetry, Remote Sensing and Spatial Information Sciences</t>
  </si>
  <si>
    <t>71-74</t>
  </si>
  <si>
    <t>London, UK</t>
  </si>
  <si>
    <t>10.5194/isprs-archives-XLIV-4-W1-2020-71-2020</t>
  </si>
  <si>
    <t>XLIV-4-W1-2020</t>
  </si>
  <si>
    <t>https://doi.org/10.5194/isprs-archives-XLIV-4-W1-2020-71-2020</t>
  </si>
  <si>
    <t>Visual analytics, CFD, Wind energy, OGC, 3DPS, Web Visualization, WebGL</t>
  </si>
  <si>
    <t>3rd BIM/GIS Integration Workshop and 15th 3D GeoInfo Conference</t>
  </si>
  <si>
    <t>Ordnance Survey GB,  1Spatial</t>
  </si>
  <si>
    <t>GIS-BASED ASSESSMENT OF REGIONAL BIOMASS POTENTIALS AT THE EXAMPLE OF TWO COUNTIES IN GERMANY</t>
  </si>
  <si>
    <t>K. Bao, R. Padsala, V. Coors, D. Thrän, B. Schröter</t>
  </si>
  <si>
    <t>European Biomass Conference and Exhibition Proceedings</t>
  </si>
  <si>
    <t>77-85</t>
  </si>
  <si>
    <t>Jul, 2020</t>
  </si>
  <si>
    <t>10.5071/28thEUBCE2020-1CV.4.15</t>
  </si>
  <si>
    <t>https://doi.org/10.5071/28thEUBCE2020-1CV.4.15</t>
  </si>
  <si>
    <t>Sustainable Resources for Decarbonising the Economy</t>
  </si>
  <si>
    <t>biofuel, geographical information system (GIS), potential</t>
  </si>
  <si>
    <t>OGC 3D-IOT PLATFORM FOR SMART CITIES ENGINEERING REPORT</t>
  </si>
  <si>
    <t>V. Coors</t>
  </si>
  <si>
    <t>THE CONCEPTION OF AN URBAN ENERGY DASHBOARD USING 3D CITY MODELS</t>
  </si>
  <si>
    <t>P. Würstle, T. Santhanavanich, R. Padsala, V. Coors</t>
  </si>
  <si>
    <t>E-ENERGY</t>
  </si>
  <si>
    <t>523-527</t>
  </si>
  <si>
    <t>Jun, 2020</t>
  </si>
  <si>
    <t>Virtual(Australia)</t>
  </si>
  <si>
    <t>Association for Computing Machinery, New York, NY, United States</t>
  </si>
  <si>
    <t>10.1145/3396851.3402650</t>
  </si>
  <si>
    <t>https://doi.org/10.1145/3396851.3402650</t>
  </si>
  <si>
    <t>Urban Energy Dashboard, 3D City Models, Energy Data Visualization, OGC Standards</t>
  </si>
  <si>
    <t>FROM URBAN DESIGN TO ENERGY SIMULATION - A DATA CONVERSION PROCESS BRIDGING THE GAP BETWEEN TWO DOMAINS</t>
  </si>
  <si>
    <t>R. Padsala, T. Fink, J. Peters-Andres, E. Gebetsroither-Geringer, V. Coors</t>
  </si>
  <si>
    <t>Real CORP 2020</t>
  </si>
  <si>
    <t>365-375</t>
  </si>
  <si>
    <t>Aachen, Germany</t>
  </si>
  <si>
    <t>https://archive.corp.at/cdrom2020/papers2020/CORP2020_54.pdf</t>
  </si>
  <si>
    <t>Data Interoperability, Geometric Modelling, Urban Design, Energy Simulation, CityGML</t>
  </si>
  <si>
    <t>Conference Paper</t>
  </si>
  <si>
    <t>IN-SOURCE</t>
  </si>
  <si>
    <t>IN-SOURCE, Smart Villages</t>
  </si>
  <si>
    <t>V. Coors, P. Willkomm</t>
  </si>
  <si>
    <t>15-16</t>
  </si>
  <si>
    <t>DIGITIZATION OF VIRTUAL CITY MODELS: CITYGML AND ENERGY ADE</t>
  </si>
  <si>
    <t>Digital energy planning &amp; optimization of Urban Regions</t>
  </si>
  <si>
    <t>32-33</t>
  </si>
  <si>
    <t>Vienna, Austria</t>
  </si>
  <si>
    <t> AIT Austrian Institute of Technology: Vienna</t>
  </si>
  <si>
    <t>https://www.ait.ac.at/fileadmin//mc/energy/Business_Cases/7_Smart_Resilient_Cities/DIM4Energy_Leitfaden_Web.pdf</t>
  </si>
  <si>
    <t>Guide</t>
  </si>
  <si>
    <t>DIM4Energy</t>
  </si>
  <si>
    <t>Open Geospatial Consortium</t>
  </si>
  <si>
    <t>http://docs.opengeospatial.org/per/19-073r1.html</t>
  </si>
  <si>
    <t>IoT, Smart Cities, OGC, Sensors</t>
  </si>
  <si>
    <t>Report</t>
  </si>
  <si>
    <t>./img/OGC_generic.png</t>
  </si>
  <si>
    <t>URBAN SIMULATIONS</t>
  </si>
  <si>
    <t>https://www.kommune21.de/heftarchiv_297_Kommune2192020.html</t>
  </si>
  <si>
    <t>Digital twins, smart cities, geo-data, citygml, City Models</t>
  </si>
  <si>
    <t>Kommune21 - Geodaten-Management</t>
  </si>
  <si>
    <t>ISSN 1618-2901</t>
  </si>
  <si>
    <t>PREDICTING EMOTIONS FROM SENSORS FOR ASSISTED PEDELEC</t>
  </si>
  <si>
    <t>WindyCities</t>
  </si>
  <si>
    <t>Simstadt 2</t>
  </si>
  <si>
    <t>28th European Biomass Conference and Exhibition</t>
  </si>
  <si>
    <t>smart city, urban environment, computational fluid dynamics, computational wind engineering, open geospatial consortium, environmental simulation, 3D visualization, web services, automated workflow, CityGML</t>
  </si>
  <si>
    <t xml:space="preserve"> INTERVIEW WITH PROF. DR. VOLKER COORS AND DR. DIRK PIETRUSCHKA ON GIS AND ENERGY MANAGEMENT</t>
  </si>
  <si>
    <t>A. Eicher</t>
  </si>
  <si>
    <t xml:space="preserve"> EXCURSION REPORT SUMMER SCHOOL OF THE HFT STUTTGART IN MALAYSIA, INDONESIA AND SINGAPORE</t>
  </si>
  <si>
    <t>S. Bartenschlager, T. Mahler, G. Mignoli,                M. Rossknecht</t>
  </si>
  <si>
    <t>PREDICTION OF THE HEATING ENERGY DEMAND IN EUROPEAN CITIES USING 3D CITY MODELS</t>
  </si>
  <si>
    <t>V. Coors, M. Fitzky</t>
  </si>
  <si>
    <t>ONE DIMENSIONAL CONVOLUTIONAL NEURAL NETWORK ARCHITECTURES FOR WIND PREDICTION, ENERGY CONVERSION AND MANAGEMENT</t>
  </si>
  <si>
    <t>Energy Conversion and Management</t>
  </si>
  <si>
    <t>70-75</t>
  </si>
  <si>
    <t>Sep, 2019</t>
  </si>
  <si>
    <t>Stuttgart, Germany</t>
  </si>
  <si>
    <t>Elsevier</t>
  </si>
  <si>
    <t>https://doi.org/10.1016/j.enconman.2019.05.007</t>
  </si>
  <si>
    <t>Convolutional neural network, Deep learning architectures, Meteorological data, SMOTE, Wind prediction</t>
  </si>
  <si>
    <t>./img/Harbola_2019_09.jpg</t>
  </si>
  <si>
    <t>I_CITY, A PROJECT OF THE HFT STUTTGART IN THE THEMATIC COMPLEX SMART CITIES</t>
  </si>
  <si>
    <t>P. Rawiel, V. Coors</t>
  </si>
  <si>
    <t>zfv</t>
  </si>
  <si>
    <t>zfv 4/2019</t>
  </si>
  <si>
    <t>231-238</t>
  </si>
  <si>
    <t>Apr, 2019</t>
  </si>
  <si>
    <t>DVW</t>
  </si>
  <si>
    <t>10.12902/zfv-0270-2019</t>
  </si>
  <si>
    <t>https://doi.org/10.12902/zfv-0270-2019</t>
  </si>
  <si>
    <t xml:space="preserve">Smart city, positioning, Mobility concepts, intelligent navigation, Energy efficiency </t>
  </si>
  <si>
    <t>./img/Rawiel_2019_04.jpg</t>
  </si>
  <si>
    <t>THE INTERNATIONAL ARCHIVES OF THE PHOTOGRAMMETRY, REMOTE SENSING AND SPATIAL INFORMATION SCIENCES</t>
  </si>
  <si>
    <t>C. Ellul , A. Abdul Rahman , V. Coors , S. Zlatanova, R. Laurini , M. Rumor</t>
  </si>
  <si>
    <t>4th International Conference on Smart Data and Smart Cities</t>
  </si>
  <si>
    <t>XLII-4/W17</t>
  </si>
  <si>
    <t>001-002</t>
  </si>
  <si>
    <t>Oct, 2019</t>
  </si>
  <si>
    <t>Kuala Lumpur, Malaysia</t>
  </si>
  <si>
    <t>10.5194/isprs-archives-XLII-4-W17-1-2019</t>
  </si>
  <si>
    <t>https://doi.org/10.5194/isprs-archives-XLII-4-W17-1-2019</t>
  </si>
  <si>
    <t>Conference on Smart Data and Smart Cities, 2019, Preface</t>
  </si>
  <si>
    <t>Book</t>
  </si>
  <si>
    <t>./img/Ellul_2019_10.jpg</t>
  </si>
  <si>
    <t>https://www.int-arch-photogramm-remote-sens-spatial-inf-sci.net/XLII-4-W17/1/2019/isprs-archives-XLII-4-W17-1-2019.pdf</t>
  </si>
  <si>
    <t>ISPRS ANNALS OF THE PHOTOGRAMMETRY, REMOTE SENSING AND SPATIAL INFORMATION SCIENCES</t>
  </si>
  <si>
    <t>IV-4/W9</t>
  </si>
  <si>
    <t>10.5194/isprs-annals-IV-4-W9-1-2019</t>
  </si>
  <si>
    <t>https://doi.org/10.5194/isprs-annals-IV-4-W9-1-2019</t>
  </si>
  <si>
    <t>./img/Abdul_Rahman_2019_10.jpg</t>
  </si>
  <si>
    <t>https://www.isprs-ann-photogramm-remote-sens-spatial-inf-sci.net/IV-4-W9/1/2019/isprs-annals-IV-4-W9-1-2019.pdf</t>
  </si>
  <si>
    <t>HAPPY OR SCARED – DETECTING EMOTIONS OF PEDELEC DRIVERS IN URBAN AREAS</t>
  </si>
  <si>
    <t>H. Dastageeri, P. Rodrigues, J. Silberer</t>
  </si>
  <si>
    <t>27-33</t>
  </si>
  <si>
    <t>10.5194/isprs-annals-IV-4-W9-27-2019</t>
  </si>
  <si>
    <t>https://doi.org/10.5194/isprs-annals-IV-4-W9-27-2019</t>
  </si>
  <si>
    <t>experience sampling, urban emotions, mobile sensors, machine learning</t>
  </si>
  <si>
    <t>./img/Dastageeri_2019_10.jpg</t>
  </si>
  <si>
    <t>https://www.isprs-ann-photogramm-remote-sens-spatial-inf-sci.net/IV-4-W9/27/2019/isprs-annals-IV-4-W9-27-2019.pdf</t>
  </si>
  <si>
    <t>COMPARATIVE ANALYSIS OF LSTM, RF AND SVM ARCHITECTURES FOR PREDICTING WIND NATURE FOR SMART CITY PLANNING</t>
  </si>
  <si>
    <t>65-70</t>
  </si>
  <si>
    <t>10.5194/isprs-annals-IV-4-W9-65-2019</t>
  </si>
  <si>
    <t>https://doi.org/10.5194/isprs-annals-IV-4-W9-65-2019</t>
  </si>
  <si>
    <t>Cities planning, machine learning, meteorological data, energy conversion, wind prediction</t>
  </si>
  <si>
    <t>Windy Cities</t>
  </si>
  <si>
    <t>./img/Harbola_2019_10.jpg</t>
  </si>
  <si>
    <t>https://www.isprs-ann-photogramm-remote-sens-spatial-inf-sci.net/IV-4-W9/65/2019/isprs-annals-IV-4-W9-65-2019.pdf</t>
  </si>
  <si>
    <t>TOWARDS WIND-SIMULATION OF VIRTUAL 3D CITY MODELS IN A COLLABORATIVE VR ENVIRONMENT</t>
  </si>
  <si>
    <t>R. Piepereit, A. Beuster, M. von der Gruen, U. Voß, M. Pries , U. Wagner</t>
  </si>
  <si>
    <t>14th 3D GeoInfo Conference</t>
  </si>
  <si>
    <t>XLII-4/W15</t>
  </si>
  <si>
    <t>61-66</t>
  </si>
  <si>
    <t>Singapore</t>
  </si>
  <si>
    <t>10.5194/isprs-archives-XLII-4-W15-61-2019</t>
  </si>
  <si>
    <t>https://doi.org/10.5194/isprs-archives-XLII-4-W15-61-2019</t>
  </si>
  <si>
    <t>3D City models, CityGML, Healing, Automated Processing, CFD, Virtual Reality</t>
  </si>
  <si>
    <t>./img/Piepereit_2019_09.jpg</t>
  </si>
  <si>
    <t>https://www.int-arch-photogramm-remote-sens-spatial-inf-sci.net/XLII-4-W15/61/2019/isprs-archives-XLII-4-W15-61-2019.pdf</t>
  </si>
  <si>
    <t>CITYTHINGS: A CONCEPT TO INTEGRATE DYNAMIC SENSOR DATA IN A CITYGML 3D CITY MODEL USING OGC SENSORTHINGS API</t>
  </si>
  <si>
    <t xml:space="preserve">T. Santhanavanich, V. Coors </t>
  </si>
  <si>
    <t>A MULTI-SCALE, WEB-BASED INTERFACE FOR STRATEGIC PLANNING OF LOW-CORBON CITY QUARTERS</t>
  </si>
  <si>
    <t>A DYNAMIC MODEL FOR DISTRICT-SCALE BUILDING DEMAND SIMULATION</t>
  </si>
  <si>
    <t>P. Monsalvete Alvarez de Uribarri, V. Coors</t>
  </si>
  <si>
    <t>“The Building as the Cornerstone of our Future Energy Infrastructure – The importance of dynamic and real data for reliable assessment”</t>
  </si>
  <si>
    <t>01-011</t>
  </si>
  <si>
    <t>Bilbao, Spain</t>
  </si>
  <si>
    <t>Semantic Scholar</t>
  </si>
  <si>
    <t>https://api.semanticscholar.org/CorpusID:218481038</t>
  </si>
  <si>
    <t>Paper</t>
  </si>
  <si>
    <t>SimStadt</t>
  </si>
  <si>
    <t>./img/Coors_2019_04.jpg</t>
  </si>
  <si>
    <t>https://www.coors-online.de/wp-content/uploads/2019/05/Paper_Bilbao2019.pdf</t>
  </si>
  <si>
    <t>INTEGRIERTE WEB-BASIERTE VISUALISIERUNG VON 3D-STADT- UND -LANDSCHAFTSMODELLEN UND SENSORDATEN AUF BASIS VON OGC STANDARDS</t>
  </si>
  <si>
    <t>Geoinformations-systeme 2019</t>
  </si>
  <si>
    <t>"Munich GI Round 2019"</t>
  </si>
  <si>
    <t>88-89</t>
  </si>
  <si>
    <t>Mar, 2019</t>
  </si>
  <si>
    <t>München, Germany</t>
  </si>
  <si>
    <t>RUNDER TISCH GIS E.V.</t>
  </si>
  <si>
    <t>https://www.rundertischgis.de/publikationen/tagungsbaende.html</t>
  </si>
  <si>
    <t>./img/Coors_2019_03.jpg</t>
  </si>
  <si>
    <t>https://www.rundertischgis.de/images/3_veranstaltungen/muc_gi_runde/2019/Tagungsband_2019-offen.pdf</t>
  </si>
  <si>
    <t>UNCERTAINTY ASSESSMENT OF BUILDING PERFORMANCE SIMULATION : AN INSIGHT INTO SUITABILITY OF METHODS AND THEIR APPLICATIONS</t>
  </si>
  <si>
    <t>P. Wate, V. Coors, M. Iglesias, D. Robinson</t>
  </si>
  <si>
    <t>Urban Energy Systems for Low-Carbon Cities</t>
  </si>
  <si>
    <t>257-287</t>
  </si>
  <si>
    <t>10.1016/B978-0-12-811553-4.00007-X</t>
  </si>
  <si>
    <t>https://doi.org/10.1016/B978-0-12-811553-4.00007-X</t>
  </si>
  <si>
    <t>Uncertain quantification, Building design, Morris and Sobol method, Building energy simulation</t>
  </si>
  <si>
    <t>Book Chapter</t>
  </si>
  <si>
    <t>./img/Wate_2019_.jpg</t>
  </si>
  <si>
    <t>BUILDING ENERGY CONSUMPTION MODELING AT URBAN SCALE: THREE CASE STUDIES IN EUROPE FOR RESIDENTIAL BUILDINGS</t>
  </si>
  <si>
    <t>G. Mutani, V. Todeschi, J. Henri Kämpf, V. Coors, M. Fitzky</t>
  </si>
  <si>
    <t>2018 IEEE International Telecommunications Energy Conference (INTELEC)</t>
  </si>
  <si>
    <t>001-009</t>
  </si>
  <si>
    <t>Turino, Italy</t>
  </si>
  <si>
    <t>IEEE</t>
  </si>
  <si>
    <t>10.1109/INTLEC.2018.8612382</t>
  </si>
  <si>
    <t>https://doi.org/10.1109/INTLEC.2018.8612382</t>
  </si>
  <si>
    <t>building energy modeling, 3D city models, engineering models, GIS-based approach, urban scale, urban morphlogy</t>
  </si>
  <si>
    <t>SimStadt, Call Siebel 2016</t>
  </si>
  <si>
    <t>./img/Mutani_2018_10.jpg</t>
  </si>
  <si>
    <t>SMART CITIES – GERMAN PERSPECTIVE</t>
  </si>
  <si>
    <t>Geospatial Kuala Lumpur 2019 International Conference</t>
  </si>
  <si>
    <t>Universiti Teknologi Malaysia</t>
  </si>
  <si>
    <t>https://www.geoinfo.utm.my/geospatial2019/tutorial.php</t>
  </si>
  <si>
    <t>Lecture</t>
  </si>
  <si>
    <t>iCity, ENsource 2, SimStadt 2, Smart Village</t>
  </si>
  <si>
    <t>./img/Coors_2019_10.jpg</t>
  </si>
  <si>
    <t>ISPRS SC SUMMER SCHOOL IN WROCLAW: GEOSPATIAL TECHNOLOGIES FOR NATURAL ENVIRONMENT MANAGEMENT AND MONITORING</t>
  </si>
  <si>
    <t>The second Summer School of ISPRS</t>
  </si>
  <si>
    <t>Aug, 2019</t>
  </si>
  <si>
    <t>Wroclaw, Poland</t>
  </si>
  <si>
    <t>Wroclaw University of Science and Technology (WUST)</t>
  </si>
  <si>
    <t>./img/Coors_2019_08.jpg</t>
  </si>
  <si>
    <t>http://sc.isprs.org/summer-schools/reports.html?file=files/sc/reports/Report%20on%20the%20ISPRS%20Summer%20School%20in%20Poland.pdf</t>
  </si>
  <si>
    <t>SENSOR DATA STREAMS AND 3D CITY MODELS - THE BACKBONE OF SMART CITIES.</t>
  </si>
  <si>
    <t> Summer School, Bandung Institute of Technology (ITB) and HFT Stuttgart</t>
  </si>
  <si>
    <t>Digital Twin Conference at Smart Geo Expo</t>
  </si>
  <si>
    <t>DATA PREPARATION FOR WEB-BASED VISUALIZATION</t>
  </si>
  <si>
    <t>HfT</t>
  </si>
  <si>
    <t>./img/V_Coors_2019_03.jpg</t>
  </si>
  <si>
    <t>https://www.coors-online.de/wp-content/uploads/2019/10/Coors-FMEdays.pdf</t>
  </si>
  <si>
    <t>4th International Conference on Smart Data and Smart Cities</t>
  </si>
  <si>
    <t>UDMS</t>
  </si>
  <si>
    <t>http://www.geoinfo.utm.my/sdsc2019/</t>
  </si>
  <si>
    <t>Scientific Committee</t>
  </si>
  <si>
    <t>./img/V_Coors_2019_10.jpg</t>
  </si>
  <si>
    <t>14th 3D GeoInfo Conference 2019</t>
  </si>
  <si>
    <t>https://www.int-arch-photogramm-remote-sens-spatial-inf-sci.net/XLII-4-W15/</t>
  </si>
  <si>
    <t>./img/V_Coors_2019_09.jpg</t>
  </si>
  <si>
    <t>TARGETLESS LIDAR SELF-CALIBRATION FOR USE IN AUTONOMOUS DRIVING VEHICLES</t>
  </si>
  <si>
    <t>S. Schneider, M. Gressmann, and V. Coors</t>
  </si>
  <si>
    <t>gis.Science</t>
  </si>
  <si>
    <t>002/2018</t>
  </si>
  <si>
    <t>72-80</t>
  </si>
  <si>
    <t>Feb, 2018</t>
  </si>
  <si>
    <t>ISSN 1869-9391</t>
  </si>
  <si>
    <t>https://www.researchgate.net/profile/Sven-Schneider-10/publication/326069607_Targetless_lidar_self-calibration_for_use_in_autonomous_driving_vehicles/links/5b4740d045851519b4b140cc/Targetless-lidar-self-calibration-for-use-in-autonomous-driving-vehicles.pdf</t>
  </si>
  <si>
    <t>LiDAR, calibration, Iterative Closest Point(ICP), GICP, point cloud, matching, autonomous driving</t>
  </si>
  <si>
    <t>./img/Schneider_2018_02.jpg</t>
  </si>
  <si>
    <t>https://gispoint.de/index.php?eID=tx_securedownloads&amp;p=414&amp;u=0&amp;g=0&amp;t=1619790510&amp;hash=6c8768f9f7e0a58f546f4ab220bc3e219ab0916e&amp;file=fileadmin/user_upload/Artikel_Archiv/Articles_PDF/gis/2018/GS_2_2018_72-80_Schneider_u_a.pdf</t>
  </si>
  <si>
    <t>G. Agugiaro, J. Benner, P. Cipriano, R. Nouvel </t>
  </si>
  <si>
    <t>Open Geospatial Data, Software and Standards</t>
  </si>
  <si>
    <t>2 (2018)</t>
  </si>
  <si>
    <t>001-30</t>
  </si>
  <si>
    <t>Mar, 2018</t>
  </si>
  <si>
    <t>SpringerOpen</t>
  </si>
  <si>
    <t>10.1186/s40965-018-0042-y</t>
  </si>
  <si>
    <t>https://doi.org/10.1186/s40965-018-0042-y</t>
  </si>
  <si>
    <t>CityGML, Energy, Data modelling, Simulation</t>
  </si>
  <si>
    <t>IntegrCiTy</t>
  </si>
  <si>
    <t>./img/Agugiaro_2018_03.jpg</t>
  </si>
  <si>
    <t>https://opengeospatialdata.springeropen.com/track/pdf/10.1186/s40965-018-0042-y.pdf</t>
  </si>
  <si>
    <t>PDF_Link</t>
  </si>
  <si>
    <t>https://www.isprs-ann-photogramm-remote-sens-spatial-inf-sci.net/VI-4-W2-2020/71/2020/isprs-annals-VI-4-W2-2020-71-2020.pdf</t>
  </si>
  <si>
    <t>https://www.isprs-ann-photogramm-remote-sens-spatial-inf-sci.net/VI-4-W2-2020/135/2020/isprs-annals-VI-4-W2-2020-135-2020.pdf</t>
  </si>
  <si>
    <t>https://www.isprs-ann-photogramm-remote-sens-spatial-inf-sci.net/VI-4-W2-2020/143/2020/isprs-annals-VI-4-W2-2020-143-2020.pdf</t>
  </si>
  <si>
    <t>https://www.isprs-ann-photogramm-remote-sens-spatial-inf-sci.net/VI-4-W2-2020/157/2020/isprs-annals-VI-4-W2-2020-157-2020.pdf</t>
  </si>
  <si>
    <t>https://www.isprs-ann-photogramm-remote-sens-spatial-inf-sci.net/VI-4-W2-2020/149/2020/isprs-annals-VI-4-W2-2020-149-2020.pdf</t>
  </si>
  <si>
    <t>https://www.isprs-ann-photogramm-remote-sens-spatial-inf-sci.net/VI-4-W2-2020/165/2020/isprs-annals-VI-4-W2-2020-165-2020.pdf</t>
  </si>
  <si>
    <t>https://gispoint.de/index.php?eID=tx_securedownloads&amp;p=414&amp;u=0&amp;g=0&amp;t=1619218609&amp;hash=7d9ba4a514dc4866387bd9b0bfef3da9fd671d9b&amp;file=fileadmin/user_upload/Artikel_Archiv/Articles_PDF/gis/2020/GS_2_2020_47-58_V%C3%B6gele_u_a.pdf</t>
  </si>
  <si>
    <t>https://www.int-arch-photogramm-remote-sens-spatial-inf-sci.net/XLIV-4-W1-2020/71/2020/isprs-archives-XLIV-4-W1-2020-71-2020.pdf</t>
  </si>
  <si>
    <t>./img/BAO_2020_07.jpg</t>
  </si>
  <si>
    <t>./img/Coors_2020_02.jpg</t>
  </si>
  <si>
    <t>./img/Deininger_2020_10.jpg</t>
  </si>
  <si>
    <t>./img/Harbola_2020_09.jpg</t>
  </si>
  <si>
    <t>./img/Santhanavanich_2020_09.jpg</t>
  </si>
  <si>
    <t>./img/Wuerstle_2020_09.jpg</t>
  </si>
  <si>
    <t>./img/Schneider_2020_09.jpg</t>
  </si>
  <si>
    <t>./img/Dastageeri_2020_09.jpg</t>
  </si>
  <si>
    <t>./img/Sini_2020_09.jpg</t>
  </si>
  <si>
    <t>./img/Vögele_2020.jpg</t>
  </si>
  <si>
    <t>./img/Wate_2020.jpg</t>
  </si>
  <si>
    <t>./img/Koukofikis_2020_09.jpg</t>
  </si>
  <si>
    <t>./img/Padsala_2020_07.jpg</t>
  </si>
  <si>
    <t>./img/Würstle_2020_06.jpg</t>
  </si>
  <si>
    <t>./img/Padsala_2020_09.jpg</t>
  </si>
  <si>
    <t>./img/V. Coors_2020_02.jpg</t>
  </si>
  <si>
    <t>Environment and Planning B: Urban Analytics and City Science</t>
  </si>
  <si>
    <t>417-432</t>
  </si>
  <si>
    <t>Dec, 2020</t>
  </si>
  <si>
    <t>Sage Journals</t>
  </si>
  <si>
    <t>10.1177/2399808320983000</t>
  </si>
  <si>
    <t>https://doi.org/10.1177%2F2399808320983000</t>
  </si>
  <si>
    <t>Smart Cities, urban informatics, sensors, 3D city model</t>
  </si>
  <si>
    <t>./img/Santhanavanich_2020_12.jpg</t>
  </si>
  <si>
    <t>https://journals.sagepub.com/doi/pdf/10.1177/2399808320983000</t>
  </si>
  <si>
    <t>A. Mittelstädt, S. Köhler, c. Kesnar, R. Sihombing, E. Duminil, V. Coors, U. Eicker, B. Schröter</t>
  </si>
  <si>
    <t>Energy Simulation Tool, Urban Modelling Environment, Urban Energy Concepts, Feasibility and Efficiency of Renewable Energies, Neighbourhood Strategies, Stepless Scalability</t>
  </si>
  <si>
    <t>./img/Kesnar_2019.jpg</t>
  </si>
  <si>
    <t>http://icity.hft-stuttgart.de/musi/Abstract-ICUI2019.pdf</t>
  </si>
  <si>
    <t>C. Ellul, V. Coors, S. Zlatanova, R. Laurini, and M. Rumor(Editors)</t>
  </si>
  <si>
    <t>IV-4/W7</t>
  </si>
  <si>
    <t>Oct, 2018</t>
  </si>
  <si>
    <t>Delft, The Netherlands</t>
  </si>
  <si>
    <t>10.5194/isprs-annals-IV-4-W7-1-2018</t>
  </si>
  <si>
    <t>https://www.isprs-ann-photogramm-remote-sens-spatial-inf-sci.net/IV-4-W7/keyword_index.html</t>
  </si>
  <si>
    <t>https://doi.org/10.5194/isprs-annals-IV-4-W7-1-2018</t>
  </si>
  <si>
    <t>./img/Ellul_2018_10.jpg</t>
  </si>
  <si>
    <t>https://www.isprs-ann-photogramm-remote-sens-spatial-inf-sci.net/IV-4-W7/1/2018/isprs-annals-IV-4-W7-1-2018.pdf</t>
  </si>
  <si>
    <t>XLII-4/W11</t>
  </si>
  <si>
    <t>https://doi.org/10.5194/isprs-archives-XLII-4-W11-1-2018</t>
  </si>
  <si>
    <t>10.5194/isprs-archives-XLII-4-W11-1-2018</t>
  </si>
  <si>
    <t>https://www.int-arch-photogramm-remote-sens-spatial-inf-sci.net/XLII-4-W11/keyword_index.html</t>
  </si>
  <si>
    <t>./img/C_Ellul_2018_10.jpg</t>
  </si>
  <si>
    <t>https://www.int-arch-photogramm-remote-sens-spatial-inf-sci.net/XLII-4-W11/1/2018/isprs-archives-XLII-4-W11-1-2018.pdf</t>
  </si>
  <si>
    <t>GEO-VISUALISATION AND VISUAL ANALYTICS FOR SMART CITIES: A SURVEY</t>
  </si>
  <si>
    <t>3rd International Conference on Smart Data and Smart Cities</t>
  </si>
  <si>
    <t>011-18</t>
  </si>
  <si>
    <t>https://doi.org/10.5194/isprs-archives-XLII-4-W11-11-2018</t>
  </si>
  <si>
    <t>10.5194/isprs-archives-XLII-4-W11-11-2018</t>
  </si>
  <si>
    <t>Geo-visualisation, Data analytics, Spatial data, Smart cities, User interaction</t>
  </si>
  <si>
    <t>Smart City</t>
  </si>
  <si>
    <t>./img/Harbola_2018_10.jpg</t>
  </si>
  <si>
    <t>https://www.int-arch-photogramm-remote-sens-spatial-inf-sci.net/XLII-4-W11/11/2018/isprs-archives-XLII-4-W11-11-2018.pdf</t>
  </si>
  <si>
    <t>HOT OR NOT – IDENTIFYING EMOTIONAL “HOT SPOTS” IN THE CITY</t>
  </si>
  <si>
    <t>L. Kohn, H. Dastageeri, T. Bäumer, S. Moulin, P. Müller, V. Coors</t>
  </si>
  <si>
    <t>67-73</t>
  </si>
  <si>
    <t>https://doi.org/10.5194/isprs-annals-IV-4-W7-67-2018</t>
  </si>
  <si>
    <t>10.5194/isprs-annals-IV-4-W7-67-2018</t>
  </si>
  <si>
    <t>emotional mapping, experience sampling, mobile sensors, urban emotions, visualization</t>
  </si>
  <si>
    <t>./img/Kohn_2018_10.jpg</t>
  </si>
  <si>
    <t>https://www.isprs-ann-photogramm-remote-sens-spatial-inf-sci.net/IV-4-W7/67/2018/isprs-annals-IV-4-W7-67-2018.pdf</t>
  </si>
  <si>
    <t>INTEROPERABLE VISUALIZATION OF 3D CITY MODELS USING OGC’S STANDARD 3D PORTRAYAL SERVICE</t>
  </si>
  <si>
    <t>PREFACE, ISPRS ANN. PHOTOGRAMM. REMOTE SENS. SPATIAL INF. SCI.</t>
  </si>
  <si>
    <t>A. Koukofikis, V. Coors, R. Gutbell</t>
  </si>
  <si>
    <t>ISPRS TC IV Mid-term Symposium “3D Spatial Information Science – The Engine of Change”</t>
  </si>
  <si>
    <t>IV-4</t>
  </si>
  <si>
    <t>113-118</t>
  </si>
  <si>
    <t>https://doi.org/10.5194/isprs-annals-IV-4-113-2018</t>
  </si>
  <si>
    <t>10.5194/isprs-annals-IV-4-113-2018</t>
  </si>
  <si>
    <t>3D Portrayal Service, OGC, Interoperability, 3D City Models, Visualization, I3S, 3D Tiles</t>
  </si>
  <si>
    <t>./img/Koukofikis_2018_10.jpg</t>
  </si>
  <si>
    <t>https://www.isprs-ann-photogramm-remote-sens-spatial-inf-sci.net/IV-4/113/2018/isprs-annals-IV-4-113-2018.pdf</t>
  </si>
  <si>
    <t>A SWEEP-PLANE ALGORITHM FOR THE SIMPLIFICATION OF 3D BUILDING MODELS IN THE APPLICATION SCENARIO OF WIND SIMULATIONS</t>
  </si>
  <si>
    <t>R. Piepereit, M. Deininger, M. Kada, M. Pries, U. Voß</t>
  </si>
  <si>
    <t>13th 3D GeoInfo Conference</t>
  </si>
  <si>
    <t>XLII-4/W10</t>
  </si>
  <si>
    <t>151-156</t>
  </si>
  <si>
    <t>https://doi.org/10.5194/isprs-archives-XLII-4-W10-151-2018</t>
  </si>
  <si>
    <t>10.5194/isprs-archives-XLII-4-W10-151-2018</t>
  </si>
  <si>
    <t>3D City models, Automated Processing, BRep, Quality, Meshing, Sweep, CAE, CFD.</t>
  </si>
  <si>
    <t>./img/Piepereit_2018_10.jpg</t>
  </si>
  <si>
    <t>https://www.int-arch-photogramm-remote-sens-spatial-inf-sci.net/XLII-4-W10/151/2018/isprs-archives-XLII-4-W10-151-2018.pdf</t>
  </si>
  <si>
    <t>INTEGRATION AND VISUALIZATION OF HETEROGENEOUS SENSOR DATA AND GEOSPATIAL INFORMATION</t>
  </si>
  <si>
    <t>T. Santhanavanich, S.Schneider, P. Rodrigues, V. Coors</t>
  </si>
  <si>
    <t>115-122</t>
  </si>
  <si>
    <t>https://doi.org/10.5194/isprs-annals-IV-4-W7-115-2018</t>
  </si>
  <si>
    <t>10.5194/isprs-annals-IV-4-W7-115-2018</t>
  </si>
  <si>
    <t>Sensors, Web Service, SOS, SensorThings, 3D City Models, CityGML, E-Mobility</t>
  </si>
  <si>
    <t>SimStadt 2.0, iCity</t>
  </si>
  <si>
    <t>./img/Santhanavanich_2018_10.jpg</t>
  </si>
  <si>
    <t>https://www.isprs-ann-photogramm-remote-sens-spatial-inf-sci.net/IV-4-W7/115/2018/isprs-annals-IV-4-W7-115-2018.pdf</t>
  </si>
  <si>
    <t>LINKING 3D BUILDING MODELS, MAPS AND ENERGY-RELATED DATA IN A WEB-BASED VISUALIZATION SYSTEM</t>
  </si>
  <si>
    <t>R. Sihombing, V. Coors</t>
  </si>
  <si>
    <t>129-134</t>
  </si>
  <si>
    <t>https://doi.org/10.5194/isprs-annals-IV-4-W7-129-2018</t>
  </si>
  <si>
    <t>10.5194/isprs-annals-IV-4-W7-129-2018</t>
  </si>
  <si>
    <t>Energy-related data, Data visualization, 3D Model</t>
  </si>
  <si>
    <t>EnSign</t>
  </si>
  <si>
    <t>./img/Sihombing_2018_10.jpg</t>
  </si>
  <si>
    <t>https://www.isprs-ann-photogramm-remote-sens-spatial-inf-sci.net/IV-4-W7/129/2018/isprs-annals-IV-4-W7-129-2018.pdf</t>
  </si>
  <si>
    <t>SMART CITIES BENÖTIGEN SENSOREN UND SMARTE GEODATEN</t>
  </si>
  <si>
    <t>V. Coors, S. Schneider</t>
  </si>
  <si>
    <t>LSA VERM</t>
  </si>
  <si>
    <t>007-016</t>
  </si>
  <si>
    <t>ISSN 1435-2338</t>
  </si>
  <si>
    <t>https://www.lvermgeo.sachsen-anhalt.de/de/lsaverm-archiv/lsa-verm-2018.html</t>
  </si>
  <si>
    <t>./img/Coors_2018.jpg</t>
  </si>
  <si>
    <t>https://www.lvermgeo.sachsen-anhalt.de/datei/anzeigen/id/17049,501/lsa_verm_1_2018_coors_schneider.pdf</t>
  </si>
  <si>
    <t>R. Braun, V. Weiler, M. Zirak, L. Dobisch, V. Coors, U. Eicker</t>
  </si>
  <si>
    <t>2018 IEEE International Conference on Engineering, Technology and Innovation (ICE/ITMC)</t>
  </si>
  <si>
    <t>Jun, 2018</t>
  </si>
  <si>
    <t>10.1109/ICE.2018.8436355</t>
  </si>
  <si>
    <t>https://ieeexplore.ieee.org/document/8436355</t>
  </si>
  <si>
    <t>Urban city simulation, 3D CityGML, heating demand calculation, simulation validation</t>
  </si>
  <si>
    <t>i_City, ENsource</t>
  </si>
  <si>
    <t>Ensource</t>
  </si>
  <si>
    <t>./img/Braun_2018_06.jpg</t>
  </si>
  <si>
    <t>https://ieeexplore.ieee.org/stamp/stamp.jsp?tp=&amp;arnumber=8436355</t>
  </si>
  <si>
    <t>38th Annual Scientific-Technical Conference of the DGPF and PFGK18 Meeting in Munich</t>
  </si>
  <si>
    <t>670-678</t>
  </si>
  <si>
    <t>DGPF Publications</t>
  </si>
  <si>
    <t>Corpus ID: 198187850</t>
  </si>
  <si>
    <t>https://www.semanticscholar.org/paper/Employing-OGC-%E2%80%99-s-3-D-Portrayal-Service-to-Data-%3A-A-Koukofikis-Coors/96fac149cebf96b04de31445019245bb6c485514</t>
  </si>
  <si>
    <t>https://www.dgpf.de/src/tagung/jt2018/proceedings/proceedings/papers/56_PFGK18_P14_Koukofikis_Coors.pdf</t>
  </si>
  <si>
    <t>./img/Koukofikis_2018_03.jpg</t>
  </si>
  <si>
    <t>S. Schneider, V. Coors</t>
  </si>
  <si>
    <t>559-572</t>
  </si>
  <si>
    <t>ISSN 0942-2870</t>
  </si>
  <si>
    <t>https://www.dgpf.de/src/tagung/jt2018/proceedings/start.html</t>
  </si>
  <si>
    <t>WeBest, i_City</t>
  </si>
  <si>
    <t>./img/Schneider_2018_03.jpg</t>
  </si>
  <si>
    <t>https://www.dgpf.de/src/tagung/jt2018/proceedings/proceedings/band_27/dgpf_tagungsband_2018.pdf</t>
  </si>
  <si>
    <t>646-655</t>
  </si>
  <si>
    <t>./img/Sihombing_2018_03.jpg</t>
  </si>
  <si>
    <t>Dec, 2018</t>
  </si>
  <si>
    <t>Business Geomatics</t>
  </si>
  <si>
    <t>https://www.business-geomatics.com/2018/12/10/mehr-anwendung-mehr-qualitaet/</t>
  </si>
  <si>
    <t>CityDoctor 2.0</t>
  </si>
  <si>
    <t>./img/Coors_2018_12.jpg</t>
  </si>
  <si>
    <t>Newsletter</t>
  </si>
  <si>
    <t>HACKATHON "NEW WAYS OF MOBILITY IN AUGSBURG"</t>
  </si>
  <si>
    <t>BIM World 2018: Geo 4 BIM</t>
  </si>
  <si>
    <t>Nov, 2018</t>
  </si>
  <si>
    <t>https://rundertischgis.de/aktuelles/newsletter/623-newsletter-5-2018.html</t>
  </si>
  <si>
    <t>./img/Newsletter_2018_11.jpg</t>
  </si>
  <si>
    <t>OGC’s Stuttgart TC Meeting</t>
  </si>
  <si>
    <t>A. Trakas, S. Simmons, S. Chester.</t>
  </si>
  <si>
    <t>OGC</t>
  </si>
  <si>
    <t>https://www.ogc.org/blog/2895</t>
  </si>
  <si>
    <t>Blog</t>
  </si>
  <si>
    <t>./img/Trakas_2018_10.jpg</t>
  </si>
  <si>
    <t>AUTOMATIC EXTRACTION OF WINDOWS IN 3D POINT CLOUDS FOR THE GENERATION OF LOD3 BUILDING FACADES IN CITYGML</t>
  </si>
  <si>
    <t>S. Schneider</t>
  </si>
  <si>
    <t>Workshop “3D City Models” 2018</t>
  </si>
  <si>
    <t>Bonn, Germany</t>
  </si>
  <si>
    <t>DGfK, DGPF</t>
  </si>
  <si>
    <t>https://www.3d-stadtmodelle.org/index.php?do=rue&amp;do2=ws18</t>
  </si>
  <si>
    <t>Workshop</t>
  </si>
  <si>
    <t>./img/Schneider_2018_11.jpg</t>
  </si>
  <si>
    <t>https://www.3d-stadtmodelle.org/3d-stadtmodelle_2018/vortraege/04_Schneider_Extraktion_von_Fenstern.pdf</t>
  </si>
  <si>
    <t>WEB-BASED VISUALIZATION OF 3D BUILDING MODELS WITH OPEN SOURCE SOFTWARE</t>
  </si>
  <si>
    <t>G. Martirano, V. Coors</t>
  </si>
  <si>
    <t>INSPIRE Conference 2018</t>
  </si>
  <si>
    <t>Sep, 2018</t>
  </si>
  <si>
    <t>Antwerp, Belgium</t>
  </si>
  <si>
    <t>INSPIRE</t>
  </si>
  <si>
    <t>https://inspire.ec.europa.eu/conference2018/</t>
  </si>
  <si>
    <t>./img/Coors_2018_09.jpg</t>
  </si>
  <si>
    <t>https://inspire.ec.europa.eu/sites/default/files/presentations/1445_citygmlvsinspire_final_v3_16-9.pdf</t>
  </si>
  <si>
    <t>Video_Link</t>
  </si>
  <si>
    <t>https://www.youtube.com/watch?v=WbN-pob4qLs&amp;t=2969s</t>
  </si>
  <si>
    <t>V. Coors, G. Martino, L. Brugmann</t>
  </si>
  <si>
    <t>12th Surveyor's Day / 5th Geodetic Day</t>
  </si>
  <si>
    <t>./img/Martino_2018_09.jpg</t>
  </si>
  <si>
    <t>https://inspire.ec.europa.eu/sites/default/files/presentations/1430_inspire_energy_use_case_2018.pdf</t>
  </si>
  <si>
    <t>https://www.youtube.com/watch?v=WbN-pob4qLs&amp;t=2155s</t>
  </si>
  <si>
    <t>108th OGC Technical Committee</t>
  </si>
  <si>
    <t>https://portal.ogc.org/meet/</t>
  </si>
  <si>
    <t>./img/V_Coors_2018_09.jpg</t>
  </si>
  <si>
    <t>https://www.coors-online.de/wp-content/uploads/2018/10/2018_Stuttgart_Coors_3DIM.pdf</t>
  </si>
  <si>
    <t>T. Santhanavanich</t>
  </si>
  <si>
    <t>Sep, 29018</t>
  </si>
  <si>
    <t>https://portal.ogc.org/meet/?p=meeting&amp;mid=74</t>
  </si>
  <si>
    <t>./img/V_Coors_2018_09_11.jpg</t>
  </si>
  <si>
    <t>https://www.coors-online.de/wp-content/uploads/2018/10/Vortrag-Coors-public.pdf</t>
  </si>
  <si>
    <t>WORKSHOP SMART CITIES – ENERGY EFFICIENT BUILDINGS IN A RENEWABLE ENERGY INFRASTRUCTURE</t>
  </si>
  <si>
    <t>ICE / IEEE Conference</t>
  </si>
  <si>
    <t>3D SIMULATION OF URBAN ENERGY SYSTEMS USING SENSOR AND BUILDING DATA</t>
  </si>
  <si>
    <t>10th Dresden Land Use Symposium</t>
  </si>
  <si>
    <t>May, 2018</t>
  </si>
  <si>
    <t>Dresden, Germany</t>
  </si>
  <si>
    <t>http://10dfns.ioer.info/</t>
  </si>
  <si>
    <t>./img/Coors_2018_05.jpg</t>
  </si>
  <si>
    <t>http://10dfns.ioer.info/fileadmin/user_upload/10dfns/files/17_05_2018/21_3_Coors.pdf</t>
  </si>
  <si>
    <t>17th International 3D Forum Lindau</t>
  </si>
  <si>
    <t>WEB-BASED 3D VISUALIZATION</t>
  </si>
  <si>
    <t>Lindau, Germany</t>
  </si>
  <si>
    <t>http://www.3d-forum.li/index.htm</t>
  </si>
  <si>
    <t>./img/V_Coors_2018_05.jpg</t>
  </si>
  <si>
    <t>https://www.coors-online.de/wp-content/uploads/2018/05/Vortrag-Coors-Vis.pdf</t>
  </si>
  <si>
    <t>GEOMETRIEPRÜFUNG VON GEBÄUDEMODELLEN DER LÄNDER</t>
  </si>
  <si>
    <t>AdV-Workshops der PG 3D-Geobasisdaten PG ATKIS-DOP</t>
  </si>
  <si>
    <t>Feb, 2017</t>
  </si>
  <si>
    <t>Limburg, Germany</t>
  </si>
  <si>
    <t>AdV</t>
  </si>
  <si>
    <t>http://www.adv-online.de/AdV-Produkte/Standards-und-Produktblaetter/Standards-der-Geotopographie/</t>
  </si>
  <si>
    <t>CityDoctor</t>
  </si>
  <si>
    <t>./img/V_Coors_2017_02.jpg</t>
  </si>
  <si>
    <t>https://www.coors-online.de/wp-content/uploads/2018/02/ADV-Workshop-Datenqualit%C3%A4t.pdf</t>
  </si>
  <si>
    <t>SIMSTADT 2.0 - 3D SIMULATION OF URBAN ENERGY SYSTEMS USING SENSOR / MEASUREMENT DATA.</t>
  </si>
  <si>
    <t>15th Saxon GIS Forum</t>
  </si>
  <si>
    <t>Jan, 2018</t>
  </si>
  <si>
    <t>http://www.gdi.sachsen.de/inhalt/info/archiv2018/180205/180205.html</t>
  </si>
  <si>
    <t>Energy simulation of urban quarters</t>
  </si>
  <si>
    <t>./img/V_Coors_2018_01.jpg</t>
  </si>
  <si>
    <t>https://www.coors-online.de/wp-content/uploads/2018/02/Vortrag-Coors-SimStadt-2.0.pdf</t>
  </si>
  <si>
    <t>COMPARISON OF BUILDING MODELLING ASSUMPTIONS AND METHODS FOR URBAN SCALE HEAT DEMAND FORECASTING</t>
  </si>
  <si>
    <t>D. Monien, A. Strzalka, A. Koukofikis, V. Coors, U. Eicker</t>
  </si>
  <si>
    <t>Future Cities and Environment</t>
  </si>
  <si>
    <t>Jan, 2017</t>
  </si>
  <si>
    <t>http://doi.org/10.1186/s40984-017-0025-7</t>
  </si>
  <si>
    <t>10.1186/s40984-017-0025-7</t>
  </si>
  <si>
    <t>Heat demand simulation, 3D city model, CityGML, Scalability of urban models</t>
  </si>
  <si>
    <t>WeBest</t>
  </si>
  <si>
    <t>./img/Monien_2017_01.jpg</t>
  </si>
  <si>
    <t>https://futurecitiesandenvironment.com/articles/10.1186/s40984-017-0025-7/galley/18/download/</t>
  </si>
  <si>
    <t>001-013</t>
  </si>
  <si>
    <t>THE INFLUENCE OF DATA QUALITY ON URBAN HEATING DEMAND MODELING USING 3D CITY MODELS</t>
  </si>
  <si>
    <t>R. Nouvel, M. Zirak, V. Coors, U. Eicker</t>
  </si>
  <si>
    <t>Computers, Environment and Urban Systems</t>
  </si>
  <si>
    <t>68-80</t>
  </si>
  <si>
    <t>Jul, 2017</t>
  </si>
  <si>
    <t>10.1016/j.compenvurbsys.2016.12.005</t>
  </si>
  <si>
    <t>https://doi.org/10.1016/j.compenvurbsys.2016.12.005</t>
  </si>
  <si>
    <t>3D city model, Urban energy analysis, Heating demand, Data quality, CityGML, LoD</t>
  </si>
  <si>
    <t>https://www.sciencedirect.com/science/article/pii/S0198971516301740/pdf?isDTMRedir=true&amp;download=true</t>
  </si>
  <si>
    <t>./img/Nouvel_2017_07.jpg</t>
  </si>
  <si>
    <t>DONALD DUCK IM MICKEY MOUSE WEEKLY VON WILLIAM WARD 1937 - 1940: IN DEUTSCHLAND UNVERÖFFENTLICHTES MATERIAL DER DONALDIST</t>
  </si>
  <si>
    <t>W. Ward, V. Coors, G. Rausch, C. Wessely, M. Das</t>
  </si>
  <si>
    <t>D.O.N.A.L.D., 2017</t>
  </si>
  <si>
    <t>ECOGIS—A SOLUTION FOR INTERACTIVE FACILITY MANAGEMENT TO SUPPORT THE EUROPEAN ECO-MANAGEMENT AND AUDIT SCHEME (EMAS)</t>
  </si>
  <si>
    <t>R. Kettemann, A. Fridrihsone, V. Coors</t>
  </si>
  <si>
    <t>Handbook of Theory and Practice of Sustainable Development in Higher Education</t>
  </si>
  <si>
    <t>59-72</t>
  </si>
  <si>
    <t>https://doi.org/10.1007/978-3-319-47895-1_4</t>
  </si>
  <si>
    <t>10.1007/978-3-319-47895-1_4</t>
  </si>
  <si>
    <t>Environmental facility management, Building management, EMAS, Indoor GIS, Indoor crowdsourcing </t>
  </si>
  <si>
    <t>./img/Kettemann_2016.jpg</t>
  </si>
  <si>
    <t>MOBILE APP AND WEB SERVICE FOR SUSTAINABLE BUILDING OPERATION. FROM THE REALLABOR TO THE MARKETING OF A UNIVERSITY DEVELOPMENT</t>
  </si>
  <si>
    <t>V. Coors, T. Popovic, R. Kettemann, D. Worm, M.-P. Jensen, A. Fridrihsone</t>
  </si>
  <si>
    <t>Horizonte</t>
  </si>
  <si>
    <t>006-008</t>
  </si>
  <si>
    <t>ISSN 1432-9174</t>
  </si>
  <si>
    <t>https://www.hfwu.de/fileadmin/user_upload/ILU/Bilder/ILU_Projekte/Dokumente/Horizonte_Veroeffentlichung_Nr._49__April_2017_.pdf</t>
  </si>
  <si>
    <t>./img/Coors_2017.jpg</t>
  </si>
  <si>
    <t>A LOOK AT THE HFT STUTTGART, INTERVIEW BY DR. MÜLLER WITH PROF. LEHMKÜHLER AND PROF. COORS</t>
  </si>
  <si>
    <t>gis.Business</t>
  </si>
  <si>
    <t>005/2017</t>
  </si>
  <si>
    <t>66-67</t>
  </si>
  <si>
    <t>Wichmann</t>
  </si>
  <si>
    <t>ISSN 1869-9286</t>
  </si>
  <si>
    <t>https://gispoint.de/artikelarchiv/gis/2017/gisbusiness-ausgabe-52017.html</t>
  </si>
  <si>
    <t>Magazine Article</t>
  </si>
  <si>
    <t>./img/Coors_2017_05.jpg</t>
  </si>
  <si>
    <t>DVW Baden-Württemberg</t>
  </si>
  <si>
    <t>001/2017</t>
  </si>
  <si>
    <t>DVW eV Society for Geodesy, Geoinformationand Land Management</t>
  </si>
  <si>
    <t> ISSN 0940-2942</t>
  </si>
  <si>
    <t>REPORT ON THE HFT STUTTGART EXCURSION TO MALAYSIA AND SINGAPORE</t>
  </si>
  <si>
    <t>NO SMART CITIES WITHOUT SMART GEODESISTS</t>
  </si>
  <si>
    <t>central service meeting of the managers of the Geoinformation Administration -Saxony-Anhalt</t>
  </si>
  <si>
    <t>Nov, 2017</t>
  </si>
  <si>
    <t>Halberstadt, Germany</t>
  </si>
  <si>
    <t>COMPARATIVE ANALYSIS OF DIFFERENT METHODOLOGIES AND DATASETS FOR ENERGY PERFORMANCE LABELLING OF BUILDINGS</t>
  </si>
  <si>
    <t>INSPIRE Conference</t>
  </si>
  <si>
    <t>Sep, 2017</t>
  </si>
  <si>
    <t>Kehl, Germany</t>
  </si>
  <si>
    <t>M. Vranken, V. Coors, C. Struck, G. Martirano</t>
  </si>
  <si>
    <t>https://inspire.ec.europa.eu/conference2017</t>
  </si>
  <si>
    <t>./img/Vranken_2017_09.jpg</t>
  </si>
  <si>
    <t>https://inspire.ec.europa.eu/sites/default/files/presentations/4.inspired_workshop_use_case_2_v1.0_vranken-coors.pdf</t>
  </si>
  <si>
    <t>SMART GEOGRAPHIC INFORMATION SERVICES FOR SUSTAINABLE MOBILITY IN THE TRANSDISCIPLINARY RESEARCH PROJECT I_CITY OF THE HFT STUTTGART</t>
  </si>
  <si>
    <t>30 years of Fraunhofer IGD</t>
  </si>
  <si>
    <t>001-19</t>
  </si>
  <si>
    <t>Jun, 2017</t>
  </si>
  <si>
    <t>Darmstadt, Germany</t>
  </si>
  <si>
    <t>Fraunhofer IGD</t>
  </si>
  <si>
    <t>https://www.igd.fraunhofer.de/veranstaltungen/30-jahre-fraunhofer-igd/smarte-geoinformationsdienste-fuer-nachhaltige-mobilitaet-im</t>
  </si>
  <si>
    <t>i_City</t>
  </si>
  <si>
    <t>./img/Coors_2017_06.jpg</t>
  </si>
  <si>
    <t>https://www.igd.fraunhofer.de/sites/default/files/media/veranstaltungen/2017/20170620_vortrag_coors_i-city.pdf</t>
  </si>
  <si>
    <t>WEB-BASED VISUALIZATION OF 3D CITY MODELS WITH THE 3D PORTRAYAL SERVICE</t>
  </si>
  <si>
    <t>spring meeting 2017 of the AK Multimedia and Graphics</t>
  </si>
  <si>
    <t>May, 2017</t>
  </si>
  <si>
    <t>zki</t>
  </si>
  <si>
    <t>https://events.zki.de/frontend/index.php?folder_id=170&amp;page_id=</t>
  </si>
  <si>
    <t>CONTINUATION AND QUALITY CONTROL OF 3D CITY MODELS</t>
  </si>
  <si>
    <t>V. Coors, H.-U. Mohl.</t>
  </si>
  <si>
    <t>16th International 3D Forum in Lindau</t>
  </si>
  <si>
    <t>CURRENT RESEARCH: FROM THE CLIMATE-NEUTRAL CAMPUS TO THE INTELLIGENT CITY</t>
  </si>
  <si>
    <t>Information Logistics Day</t>
  </si>
  <si>
    <t>I_CITY PROJECT – CLOUD BASED 3D GEODATA SERVER</t>
  </si>
  <si>
    <r>
      <t>102</t>
    </r>
    <r>
      <rPr>
        <vertAlign val="superscript"/>
        <sz val="9"/>
        <color theme="1"/>
        <rFont val="Calibri"/>
        <family val="2"/>
        <scheme val="minor"/>
      </rPr>
      <t>ND</t>
    </r>
    <r>
      <rPr>
        <sz val="9"/>
        <color theme="1"/>
        <rFont val="Calibri"/>
        <family val="2"/>
        <scheme val="minor"/>
      </rPr>
      <t xml:space="preserve"> OGC TECHNICAL COMMITTEE</t>
    </r>
  </si>
  <si>
    <t>Mar, 2017</t>
  </si>
  <si>
    <t>https://portal.ogc.org/public_ogc/sched/agenda.php?meeting=1703tc&amp;my_session=48806</t>
  </si>
  <si>
    <t>INTEGRATING SENSOR DATA FROM BOSCH FM AND 3D MODEL FOR SPATIO-TEMPORAL ANALYSIS OF SENSOR DATA</t>
  </si>
  <si>
    <t>https://portal.ogc.org/public_ogc/sched/agenda.php?meeting=1703tc&amp;my_session=48870</t>
  </si>
  <si>
    <t>WEB-BASED 3D VISUALIZATION WITH CESIUM AND THE 3D PORTRAYAL SERVICE</t>
  </si>
  <si>
    <t>OVERVIEW OF THE STATUS OF 3D CITY MODELS</t>
  </si>
  <si>
    <t>21ST KGIS WORKSHOP</t>
  </si>
  <si>
    <t>ikgis</t>
  </si>
  <si>
    <t>https://www.ikgis.de/index.php?eID=tx_nawsecuredl&amp;u=0&amp;g=0&amp;t=1620139841&amp;hash=1aaa96dbe2402a51c369d39906d2f04489e2df02&amp;file=fileadmin/user_upload/Dateien_IKGIS/Download/Workshop/21_IKGIS_Workshop/21_KGIS_Workhop.zip</t>
  </si>
  <si>
    <t>./img/Coors_2017_03.jpg</t>
  </si>
  <si>
    <t>MOBILE LOCATION-BASED AUGMENTED REALITY</t>
  </si>
  <si>
    <t>Abschlussveranstaltung SPIRIT</t>
  </si>
  <si>
    <t>Saalburg, Germany</t>
  </si>
  <si>
    <t>WEBEST - AUTOMATED CORRECTION AND MAPPING OF FACADE THERMOGRAPHS ON 3D BUILDING MODELS</t>
  </si>
  <si>
    <t>D. Monien, R. Wilting, E. Casper, M. Brennenstuhl, V. Coors,</t>
  </si>
  <si>
    <t>Photogrammetry - Remote Sensing - Geographic Information</t>
  </si>
  <si>
    <t>246-257</t>
  </si>
  <si>
    <t>Nov, 2016</t>
  </si>
  <si>
    <t>Photogrammetrie Fernerkundung Geoinformation</t>
  </si>
  <si>
    <t>https://doi.org/10.1127/pfg/2016/0298</t>
  </si>
  <si>
    <t>10.1127/pfg/2016/0298</t>
  </si>
  <si>
    <t>MobileMapping, Fassadenthermographie, automatisierte Rohdatenprozessierung</t>
  </si>
  <si>
    <t>./img/Monien_2016_11.jpg</t>
  </si>
  <si>
    <t>https://www.schweizerbart.de/content/papers_preview/download/87246</t>
  </si>
  <si>
    <t>AN ENERGY-RELATED CITYGML ADE AND ITS APPLICATION FOR HEATING DEMAND CALCULATION</t>
  </si>
  <si>
    <t>International Journal of 3-D Information Modeling (IJ3DIM)</t>
  </si>
  <si>
    <t>M. Bruse, R. Nouvel, P. Wate, V. Kraut, V. Coors</t>
  </si>
  <si>
    <t>59-77</t>
  </si>
  <si>
    <t>Sep, 2015</t>
  </si>
  <si>
    <t>IGI Global</t>
  </si>
  <si>
    <t>10.4018/IJ3DIM.2015070104</t>
  </si>
  <si>
    <t>https://doi.org/10.4018/IJ3DIM.2015070104</t>
  </si>
  <si>
    <t>3D City Models, ADE, CityGML, Energy</t>
  </si>
  <si>
    <t>./img/Bruse_2015_09.jpg</t>
  </si>
  <si>
    <t>https://www.igi-global.com/viewtitlesample.aspx?id=153185&amp;ptid=118945&amp;t=An%20Energy-Related%20CityGML%20ADE%20and%20Its%20Application%20for%20Heating%20Demand%20Calculation</t>
  </si>
  <si>
    <t>SIMSTADT - ENERGY SIMULATION OF CITY QUARTERS: FINAL REPORT</t>
  </si>
  <si>
    <t>U. Eicker, V. Coors, R. New, K.-H. Brassel, E. Duminil, M. Bruse</t>
  </si>
  <si>
    <t>Final report of the SimStadt project</t>
  </si>
  <si>
    <t>1-117</t>
  </si>
  <si>
    <t>Stuttgart University of Applied Sciences, Institute for Applied Research (IAF)</t>
  </si>
  <si>
    <t>https://doi.org/10.2314/GBV:873316509</t>
  </si>
  <si>
    <t>10.2314/GBV:873316509</t>
  </si>
  <si>
    <t>City district , city ​​model , visualization , energy demand , dimension 3</t>
  </si>
  <si>
    <t>https://www.tib.eu/en/search?tx_tibsearch_search%5Baction%5D=download&amp;tx_tibsearch_search%5Bcontroller%5D=Download&amp;tx_tibsearch_search%5Bdocid%5D=TIBKAT%3A873316509&amp;cHash=0b6a05ebec5e1fc3f7df748c86379fe6#download-mark</t>
  </si>
  <si>
    <t>Oct, 2016</t>
  </si>
  <si>
    <t>./img/Eicker_2016_10.jpg</t>
  </si>
  <si>
    <t>3D CITY MODELS - CONCEPTS AND APPLICATIONS WITH CITYGML</t>
  </si>
  <si>
    <t>V. Coors, C. Andrae, K.-H. Boehm</t>
  </si>
  <si>
    <t>1-503</t>
  </si>
  <si>
    <t>ISBN 978-3-87907-590-4</t>
  </si>
  <si>
    <t>https://www.vde-verlag.de/buecher/537590/3d-stadtmodelle.html</t>
  </si>
  <si>
    <t>Wichmann-Fachmedien </t>
  </si>
  <si>
    <t>./img/Coors_2016.jpg</t>
  </si>
  <si>
    <t>https://www.vde-verlag.de/buecher/leseprobe/9783879075904_PROBE_01.pdf</t>
  </si>
  <si>
    <t>OPTIMIZED CONVERSION FROM CITYGML TO X3D USING FME</t>
  </si>
  <si>
    <t>A. Koukofikis, V. Coors </t>
  </si>
  <si>
    <t>KN - Journal of Cartography and Geographic Information volume</t>
  </si>
  <si>
    <t>268-271</t>
  </si>
  <si>
    <t>Sep, 2016</t>
  </si>
  <si>
    <t>https://link.springer.com/article/10.1007/BF03545285</t>
  </si>
  <si>
    <t>Technical Reports</t>
  </si>
  <si>
    <t>./img/Koukofikis_2016_09.jpg</t>
  </si>
  <si>
    <t>https://link.springer.com/content/pdf/10.1007/BF03545285.pdf</t>
  </si>
  <si>
    <t>TOWARDS AUTOMATIC PROCESSING OF VIRTUAL CITY MODELS FOR SIMULATIONS</t>
  </si>
  <si>
    <t>R. Piepereit, A. Schilling, N. Alam, M. Wewetzer, M. Pries, V. Coors</t>
  </si>
  <si>
    <t>IV-2/W1</t>
  </si>
  <si>
    <t>11th 3D Geoinfo Conference</t>
  </si>
  <si>
    <t>39-45</t>
  </si>
  <si>
    <t>Athens, Greece</t>
  </si>
  <si>
    <t>https://doi.org/10.5194/isprs-annals-IV-2-W1-39-2016</t>
  </si>
  <si>
    <t>3D City models processing, CityGML, STEP, B-splines, Coons, Quality</t>
  </si>
  <si>
    <t>./img/Piepereit_2016_09.jpg</t>
  </si>
  <si>
    <t>https://www.isprs-ann-photogramm-remote-sens-spatial-inf-sci.net/IV-2-W1/39/2016/isprs-annals-IV-2-W1-39-2016.pdf</t>
  </si>
  <si>
    <t>QUALITATIVE SCREENING METHOD FOR IMPACT ASSESSMENT OF UNCERTAIN BUILDING GEOMETRY ON THERMAL ENERGY DEMAND PREDICTIONS</t>
  </si>
  <si>
    <t>P. Wate, V. Coors, D. Robinson, M. Iglesias</t>
  </si>
  <si>
    <t>XLII-2/W2</t>
  </si>
  <si>
    <t>127-134</t>
  </si>
  <si>
    <t>10.5194/isprs-archives-XLII-2-W2-127-2016</t>
  </si>
  <si>
    <t xml:space="preserve">https://doi.org/10.5194/isprs-archives-XLII-2-W2-127-2016 </t>
  </si>
  <si>
    <t>Morris method, Qualitative ranking, Energy Demand, CityGML</t>
  </si>
  <si>
    <t>CI-ENERGY</t>
  </si>
  <si>
    <t>./img/Wate_2016_10.jpg</t>
  </si>
  <si>
    <t>https://www.int-arch-photogramm-remote-sens-spatial-inf-sci.net/XLII-2-W2/127/2016/isprs-archives-XLII-2-W2-127-2016.pdf</t>
  </si>
  <si>
    <t>APPROACH AND EVALUATION OF A MOBILE VIDEO-BASED AND LOCATION-BASED AUGMENTED REALITY PLATFORM FOR INFORMATION BROKERAGE</t>
  </si>
  <si>
    <t>H. Dastageeri, M. Storz, A. Koukofikis, S. Knauth, and V. Coors</t>
  </si>
  <si>
    <t>International Conference on Geomatic and Geospatial Technology (GGT)</t>
  </si>
  <si>
    <t>XLII-4/W1</t>
  </si>
  <si>
    <t>151-157</t>
  </si>
  <si>
    <t>10.5194/isprs-archives-XLII-4-W1-151-2016</t>
  </si>
  <si>
    <t xml:space="preserve">https://doi.org/10.5194/isprs-archives-XLII-4-W1-151-2016 </t>
  </si>
  <si>
    <t>Augmented Reality, Image tracking, Edutainment, ARML, GPS, Beacons, Gamification, User Experience</t>
  </si>
  <si>
    <t>SPIRIT</t>
  </si>
  <si>
    <t>./img/Dastageeri_2016_10.jpg</t>
  </si>
  <si>
    <t>https://www.int-arch-photogramm-remote-sens-spatial-inf-sci.net/XLII-4-W1/151/2016/isprs-archives-XLII-4-W1-151-2016.pdf</t>
  </si>
  <si>
    <t>RESOLUTION IN PHOTOVOLTAIC POTENTIAL COMPUTATION</t>
  </si>
  <si>
    <t>N. Alam, V. Coors, S. Zlatanova, P. J. M. Oosterom</t>
  </si>
  <si>
    <t>IV-4/W1</t>
  </si>
  <si>
    <t>89-96</t>
  </si>
  <si>
    <t>1st International Conference on Smart Data and Smart Cities, 30th UDMS</t>
  </si>
  <si>
    <t>Split, Croatia</t>
  </si>
  <si>
    <t>10.5194/isprs-annals-IV-4-W1-89-2016</t>
  </si>
  <si>
    <t>https://doi.org/10.5194/isprs-annals-IV-4-W1-89-2016</t>
  </si>
  <si>
    <t>Solar Potential, Shadow, Meshing Resolution, Time Interval, Sky View Factor, CityGML</t>
  </si>
  <si>
    <t>./img/Alam_2016_09.jpg</t>
  </si>
  <si>
    <t>https://www.isprs-ann-photogramm-remote-sens-spatial-inf-sci.net/IV-4-W1/89/2016/isprs-annals-IV-4-W1-89-2016.pdf</t>
  </si>
  <si>
    <t>URBAN ENERGY SIMULATION BASED ON 3D CITY MODELS : A SERVICE-ORIENTED APPROACH</t>
  </si>
  <si>
    <t>P. Wate, P. Rodrigues, E. Duminil, V. Coors</t>
  </si>
  <si>
    <t>75-80</t>
  </si>
  <si>
    <t>10.5194/isprs-annals-IV-4-W1-75-2016</t>
  </si>
  <si>
    <t>https://doi.org/10.5194/isprs-annals-IV-4-W1-75-2016</t>
  </si>
  <si>
    <t>Energy Simulation, Solar Potential Analysis, Web Service, SOAP, 3D City Models, CityGML</t>
  </si>
  <si>
    <t>./img/Wate_2016_09.jpg</t>
  </si>
  <si>
    <t>https://www.isprs-ann-photogramm-remote-sens-spatial-inf-sci.net/IV-4-W1/75/2016/isprs-annals-IV-4-W1-75-2016.pdf</t>
  </si>
  <si>
    <t>USING 3D BUILDING MODELS IN A RESEARCH LIVING LAB FOR A CLIMATE-NEUTRAL CITY CAMPUS</t>
  </si>
  <si>
    <t>V. Coors, Bartke, A. Fridrihsone, B. Gerges</t>
  </si>
  <si>
    <t>11th SDEWES conference</t>
  </si>
  <si>
    <t>Lisbon, Portugal</t>
  </si>
  <si>
    <t>https://www.researchgate.net/publication/312136863_Using_3D_building_models_in_a_research_living_lab_for_a_climate-neutral_city_campus/stats</t>
  </si>
  <si>
    <t>EnSign RealLabor HFT Stuttgart</t>
  </si>
  <si>
    <t>DEVELOPMENT OF AN INTEGRATED GIS BASED APPROACH FOR URBAN HEAT ISLAND MODELLING</t>
  </si>
  <si>
    <t>A FRAMEWORK FOR SERVER SIDE RENDERING USING OGC'S 3D PORTRAYAL SERVICE</t>
  </si>
  <si>
    <t>R. Gutbell, L. Pandikow, V. Coors, Y. Kammeyer</t>
  </si>
  <si>
    <t>Web3D '16: Proceedings of the 21st International Conference on Web3D Technology</t>
  </si>
  <si>
    <t>137-146</t>
  </si>
  <si>
    <t>Jul, 2016</t>
  </si>
  <si>
    <t>Anaheim, USA</t>
  </si>
  <si>
    <t>ACM</t>
  </si>
  <si>
    <t>10.1145/2945292.2945306</t>
  </si>
  <si>
    <t>http://dx.doi.org/10.1145/2945292.2945306</t>
  </si>
  <si>
    <t>OGC, Standard, Web, 3D Visualization, 3DPS, Server Side Rendering, Geospatial applications, Visualization frameworks</t>
  </si>
  <si>
    <t>Research Article</t>
  </si>
  <si>
    <t>./img/Gutbell_2016_06.jpg</t>
  </si>
  <si>
    <t>https://dl.acm.org/doi/pdf/10.1145/2945292.2945306</t>
  </si>
  <si>
    <t>MOBILE LOCATION-BASED AND VIDEO-BASED AUGMENTED REALITY FOR GUIDING AND INFORMING PILGRIMS</t>
  </si>
  <si>
    <t>H. Dastageeri, Storz, V. Coors, A. Rahman</t>
  </si>
  <si>
    <t>Regional Conference on Hajj Best Practices 2016 (RCHajj’16)</t>
  </si>
  <si>
    <t>Apr, 2016</t>
  </si>
  <si>
    <t>Penang, Malaysia</t>
  </si>
  <si>
    <t>https://www.researchgate.net/publication/312136745_Mobile_Location-based_and_Video-based_Augmented_Reality_for_Guiding_and_Informing_Pilgrims</t>
  </si>
  <si>
    <t xml:space="preserve">CITYGML SEMANTIK UNTER DER LUPE – WELCHE KONSEQUENZEN ERGEBEN SICH FÜR DIE VALIDIERUNG VON 3D STADTMODELLEN? </t>
  </si>
  <si>
    <t>D. Wagner, E. Casper, V. Coors</t>
  </si>
  <si>
    <t>Dreiländertagung der DGPF, der OVG und der SGPF</t>
  </si>
  <si>
    <t>370-381</t>
  </si>
  <si>
    <t>Bern, Switzerland</t>
  </si>
  <si>
    <t>Publikationen der DGPF</t>
  </si>
  <si>
    <t> ISSN 0942-2870</t>
  </si>
  <si>
    <t>https://www.dgpf.de/src/tagung/jt2016/proceedings/papers/35_DLT2016_Wagner_et_al.pdf</t>
  </si>
  <si>
    <t>./img/Wagner_2016.jpg</t>
  </si>
  <si>
    <t>3D PORTRAYAL SERVICE – EIN NEUER OGC STANDARD ZUR INTEROPERABLEN 3D-VISUALISIERUNG</t>
  </si>
  <si>
    <t>GeoForum MV 2016 – Geoinformation im Alltag – Nutzen und neue Herausforderungen</t>
  </si>
  <si>
    <t>007-012</t>
  </si>
  <si>
    <t>GITO mbH Verlag</t>
  </si>
  <si>
    <t>ISBN 978-3-95545-167-6</t>
  </si>
  <si>
    <t>http://www.geomv.de/wp-content/uploads/2016/04/GeoForumMV2016_E-Book.pdf</t>
  </si>
  <si>
    <t>Book chapter</t>
  </si>
  <si>
    <t>./img/V_Coors_2016.jpg</t>
  </si>
  <si>
    <t>https://www.coors-online.de/wp-content/uploads/2016/04/GeoForumMV2016_Coors-3D-Portrayal-Service.pdf</t>
  </si>
  <si>
    <t>THE 3D PORTRAYAL SERVICE STANDARD FOR WEB-BASED VISUALIZATION OF 3D CITY AND LANDSCAPE MODELS</t>
  </si>
  <si>
    <t> "Munich GI Round 2016"</t>
  </si>
  <si>
    <t>Feb, 2016</t>
  </si>
  <si>
    <t>./img/Coors_2016_02.jpg</t>
  </si>
  <si>
    <t>DISCUSSED IN NEW YORK: NEW RESEARCH APPROACHES FOR THE CLIMATE-NEUTRAL CITY</t>
  </si>
  <si>
    <t>V. Coors, C. Andrae, K.-H.  Böhm</t>
  </si>
  <si>
    <t>Wichmann-Fachmedien</t>
  </si>
  <si>
    <t>ISBN 978-3-87907-590-4 </t>
  </si>
  <si>
    <t>https://www.business-geomatics.com/2016/11/21/neuerscheinung-arbeiten-mit-citygml/</t>
  </si>
  <si>
    <t>./img/Coors_2016_11.jpg</t>
  </si>
  <si>
    <t>https://www.coors-online.de/wp-content/uploads/2016/11/Business-Geomatics-8-16.jpg</t>
  </si>
  <si>
    <t>G. Völkl</t>
  </si>
  <si>
    <t>Forum on three-dimensional city models</t>
  </si>
  <si>
    <t> IX</t>
  </si>
  <si>
    <t>Jun, 2016</t>
  </si>
  <si>
    <t>Heise Verlag</t>
  </si>
  <si>
    <t>https://www.coors-online.de/wp-content/uploads/2016/05/IX-6-2016.pdf</t>
  </si>
  <si>
    <t>Workshop CityGML Energy ADE</t>
  </si>
  <si>
    <t>Ferrara, italy</t>
  </si>
  <si>
    <t>SIG3D</t>
  </si>
  <si>
    <t>https://en.wiki.energy.sig3d.org/index.php/Workshop_Ferrara_2016#6th_Workshop_CityGML_Energy_ADE_-_Ferrara_.28Italy.29.2C_23-25_November_2016</t>
  </si>
  <si>
    <t> CitiEnGov</t>
  </si>
  <si>
    <t>./img/V_Coors_2016_11.jpg</t>
  </si>
  <si>
    <t>P. Wate</t>
  </si>
  <si>
    <t>BW CAR Promotionskolleg</t>
  </si>
  <si>
    <t>UNCERTAINTY IN ENERGY SIMULATION: QUALITATIVE SCREENING METHOD FOR IMPACT ASSESSMENT OF UNCERTAIN BUILDING GEOMETRY ON THERMAL ENERGY DEMAND PREDICTIONS</t>
  </si>
  <si>
    <t>2016/2017</t>
  </si>
  <si>
    <t>ENERsource</t>
  </si>
  <si>
    <t>HAW BW Center of Applied Research</t>
  </si>
  <si>
    <t>http://docplayer.org/storage/63/49378877/1620922643/PMUFmnOWiDTayAsizVVGrA/49378877.pdf</t>
  </si>
  <si>
    <t>./img/Wate_2016_11.jpg</t>
  </si>
  <si>
    <t xml:space="preserve"> A NEW OGC STANDARD FOR CLIENT- AND SERVER-SIDE RENDERING OF GEODATA</t>
  </si>
  <si>
    <t>Workshop “3D City Models”</t>
  </si>
  <si>
    <t>DGfK</t>
  </si>
  <si>
    <t>https://www.3d-stadtmodelle.org/index.php?do=rue&amp;do2=ws16</t>
  </si>
  <si>
    <t>./img/V__Coors_2016_11.jpg</t>
  </si>
  <si>
    <t>https://www.3d-stadtmodelle.org/3d-stadtmodelle_2016/vortraege/10_Coors_OGC_3DPS.pdf</t>
  </si>
  <si>
    <t>TOWARDS AN EUROPEAN SCALE PLATFORM FOR URBAN ENERGY SIMULATION</t>
  </si>
  <si>
    <t>Methodologies for energy performance assessment based on location data</t>
  </si>
  <si>
    <t>Proceedings of the workshop Ispra</t>
  </si>
  <si>
    <t>Ispra, Italy</t>
  </si>
  <si>
    <t>Publications Office of the European Union</t>
  </si>
  <si>
    <t>10.2791/16681</t>
  </si>
  <si>
    <t>http://dx.doi.org/10.2791/16681</t>
  </si>
  <si>
    <t>SimStaft</t>
  </si>
  <si>
    <t>./img/V_Coors_2016_09.jpg</t>
  </si>
  <si>
    <t>https://publications.jrc.ec.europa.eu/repository/bitstream/JRC103868/jrc%20proceedings%20of%20the%20elworkshop16_final_pubsy.pdf</t>
  </si>
  <si>
    <t>3D CITY MODEL OF VIENNA FOR ENERGY SIMULATION</t>
  </si>
  <si>
    <t>V. Coors, G. Agugiaro</t>
  </si>
  <si>
    <t>99TH OGC TECHNICAL COMMITTEE</t>
  </si>
  <si>
    <t>Dublin, Ireland</t>
  </si>
  <si>
    <t>3DIM DWG</t>
  </si>
  <si>
    <t>./img/Coors_2016_06.jpg</t>
  </si>
  <si>
    <t>https://portal.ogc.org/public_ogc/sched/agenda.php?meeting=1606tc&amp;my_session=45574</t>
  </si>
  <si>
    <t>https://portal.ogc.org/public_ogc/sched/agenda.php?meeting=1606tc&amp;my_session=45582</t>
  </si>
  <si>
    <t>3DPotrayal SWG</t>
  </si>
  <si>
    <t>./img/V_Coors_2016_06.jpg</t>
  </si>
  <si>
    <t>BUILDING SIMULATION AS A SERVICE: A WEB-SERVICE BASED INFRASTRUCTURE FOR URBAN ENERGY SIMULATION BASED ON 3D CITY MODELS</t>
  </si>
  <si>
    <t xml:space="preserve"> PLUGIN-FREE WEB VISUALIZATION OF LARGE CITY AND LANDSCAPE MODELS</t>
  </si>
  <si>
    <t>15th International 3D Forum Lindau</t>
  </si>
  <si>
    <t>May, 2016</t>
  </si>
  <si>
    <t>3D PORTRAYAL SERVICE - A NEW OGC STANDARD FOR INTEROPERABLE 3D VISUALIZATION</t>
  </si>
  <si>
    <t>GEOFORUM MV 2016</t>
  </si>
  <si>
    <t>Rostock, Germany</t>
  </si>
  <si>
    <t>GEOMV</t>
  </si>
  <si>
    <t>http://www.geomv.de/geoforum2016/</t>
  </si>
  <si>
    <t>./img/Coors_2016_04.jpg</t>
  </si>
  <si>
    <t>98th OGC TC Meeting</t>
  </si>
  <si>
    <t>Mar, 2016</t>
  </si>
  <si>
    <t>Washington DC, USA</t>
  </si>
  <si>
    <t>3D Portrayal SWG</t>
  </si>
  <si>
    <t>https://portal.ogc.org/public_ogc/sched/agenda.php?meeting=1603tc&amp;my_session=43901</t>
  </si>
  <si>
    <t>./img/Coors_2016_03.jpg</t>
  </si>
  <si>
    <t>CITYGML QUALITY INTEROPERABILITY REPORT</t>
  </si>
  <si>
    <t>3D PORTRAYAL SERVICE UPDATE</t>
  </si>
  <si>
    <t>CityGML SWG</t>
  </si>
  <si>
    <t>COMBINING GIS-BASED STATISTICAL AND ENGINEERING URBAN HEAT CONSUMPTION MODELS: TOWARDS A NEW FRAMEWORK FOR MULTI-SCALE POLICY SUPPORT</t>
  </si>
  <si>
    <t>R. Nouvel, A. Mastrucci, U. Leopold, O. Baume, V. Coors, U. Eicker</t>
  </si>
  <si>
    <t>Energy and Buildings</t>
  </si>
  <si>
    <t>204-212</t>
  </si>
  <si>
    <t>Nov, 2015</t>
  </si>
  <si>
    <t>10.1016/j.enbuild.2015.08.021</t>
  </si>
  <si>
    <t>http://dx.doi.org/10.1016/j.enbuild.2015.08.021</t>
  </si>
  <si>
    <t>Urban energy modelling, Domestic heat consumption, Statistical modelling, Engineering model, GIS, 3D city model, Energy policies</t>
  </si>
  <si>
    <t>INTERREG</t>
  </si>
  <si>
    <t>./img/Nouvel_2015_11.jpg</t>
  </si>
  <si>
    <t>https://www.sciencedirect.com/science/article/pii/S0378778815302061/pdfft?md5=85e70a94ffc6a6df7f78d46f7ea73e2b&amp;pid=1-s2.0-S0378778815302061-main.pdf</t>
  </si>
  <si>
    <t>NO SMART CITIES WITHOUT SMART GEOSPATIAL DATA</t>
  </si>
  <si>
    <t>004/2015</t>
  </si>
  <si>
    <t>244-248</t>
  </si>
  <si>
    <t>Apr, 2015</t>
  </si>
  <si>
    <t>10.12902/zfv-0076-2015</t>
  </si>
  <si>
    <t>https://geodaesie.info/zfv/heftbeitrag/4763</t>
  </si>
  <si>
    <t>Smart Cities, 3D-Stadtmodelle, urbanes Informationsmodell</t>
  </si>
  <si>
    <t>EnViSaGe, SimStadt</t>
  </si>
  <si>
    <t>./img/Coors_2015_04.jpg</t>
  </si>
  <si>
    <t>https://geodaesie.info/zfv/heftbeitrag/4763/zfv_2015_4_Coors.pdf</t>
  </si>
  <si>
    <t>METHODS FOR GEOMETRIC DATA VALIDATION OF 3D CITY MODELS</t>
  </si>
  <si>
    <t>D. Wagner, N. Alam, M. Wewetzer, M. Pries, V. Coors</t>
  </si>
  <si>
    <t>International Conference on Sensors &amp; Models in Remote Sensing &amp; Photogrammetry</t>
  </si>
  <si>
    <t>XL-1/W5</t>
  </si>
  <si>
    <t>729-735</t>
  </si>
  <si>
    <t>Kish Island, Iran</t>
  </si>
  <si>
    <t>10.5194/isprsarchives-XL-1-W5-729-2015</t>
  </si>
  <si>
    <t>http://dx.doi.org/10.5194/isprsarchives-XL-1-W5-729-2015</t>
  </si>
  <si>
    <t>Geometry, Validation, CityGML, 3D city model, Requirements, Validation Rules, Tolerances</t>
  </si>
  <si>
    <t>./img/Wagner_2015_11.jpg</t>
  </si>
  <si>
    <t>https://www.int-arch-photogramm-remote-sens-spatial-inf-sci.net/XL-1-W5/729/2015/isprsarchives-XL-1-W5-729-2015.pdf</t>
  </si>
  <si>
    <t>CONCEPTUALIZING, MANAGING AND DEVELOPING: A WEB BASED 3D CITY INFORMATION MODEL FOR URBAN ENERGY DEMAND SIMULATION</t>
  </si>
  <si>
    <t>R.Padsala, V. Coors</t>
  </si>
  <si>
    <t>Eurographics Workshop on Urban Data Modelling and Visualisation</t>
  </si>
  <si>
    <t>37-42</t>
  </si>
  <si>
    <t>Delft, TheNetherlands</t>
  </si>
  <si>
    <t>The Eurographics Association</t>
  </si>
  <si>
    <t>10.2312/udmv.20151347</t>
  </si>
  <si>
    <t>http://dx.doi.org/10.2312/udmv.20151347</t>
  </si>
  <si>
    <t>Integrated Climate Protection Concept for the district of Ludwigsburg</t>
  </si>
  <si>
    <t>./img/Padsala_2015_11.jpg</t>
  </si>
  <si>
    <t>https://diglib.eg.org/bitstream/handle/10.2312/udmv20151347/037-042.pdf?sequence=1&amp;isAllowed=y</t>
  </si>
  <si>
    <t>https://www.youtube.com/watch?v=6to-4oIRbFY</t>
  </si>
  <si>
    <t>SIMSTADT, A NEW WORKFLOW-DRIVEN URBAN ENERGY SIMULATION PLATFORM FOR CITYGML CITY MODELS</t>
  </si>
  <si>
    <t>R. Nouvel, K.-H. Brassel, M. Bruse, E. Duminil, V. Coors, U. Eicker, D. Robinson</t>
  </si>
  <si>
    <t>Proceedings of International Conference CISBAT 2015 </t>
  </si>
  <si>
    <t>889-894</t>
  </si>
  <si>
    <t>Lausanne, Switzerland</t>
  </si>
  <si>
    <t>Lausanne, EPFL Solar Energy and Building Physics Laboratory</t>
  </si>
  <si>
    <t>ISBN 978-2-9701052-0-6</t>
  </si>
  <si>
    <t>https://infoscience.epfl.ch/record/212778?ln=en</t>
  </si>
  <si>
    <t>SimStadt, urban energy analysis, 3d city model, CityGML</t>
  </si>
  <si>
    <t>Drees &amp; Sommer AG, Landkreis Ludwigsburg, Ludwigsburger Energieagentur LEA e.V. and Energetikom -
Energiekompetenz und Ökodesign e. V.</t>
  </si>
  <si>
    <t>./img/Nouvel_2015_09.jpg</t>
  </si>
  <si>
    <t>http://infoscience.epfl.ch/record/213437/files/9_NOUVEL1187.pdf</t>
  </si>
  <si>
    <t>AN INTEGRATION OF URBAN SPATIAL DATA WITH ENERGY SIMULATION TO PRODUCE X3D CITY MODELS: THE CASE OF LANDKREIS LUDWIGSBURG</t>
  </si>
  <si>
    <t>Web3D '15: Proceedings of the 20th International Conference on 3D Web Technology</t>
  </si>
  <si>
    <t>101-105</t>
  </si>
  <si>
    <t>Jun, 2015</t>
  </si>
  <si>
    <t>New York, USA</t>
  </si>
  <si>
    <t>Association for Computing Machinery</t>
  </si>
  <si>
    <t>10.1145/2775292.2775325</t>
  </si>
  <si>
    <t>https://doi.org/10.1145/2775292.2775325</t>
  </si>
  <si>
    <t>X3D, FME, CityGML, Simulation, SimStadt</t>
  </si>
  <si>
    <t>Short Paper</t>
  </si>
  <si>
    <t>./img/Koukofikis_2015_06.jpg</t>
  </si>
  <si>
    <t>https://dl.acm.org/doi/pdf/10.1145/2775292.2775325</t>
  </si>
  <si>
    <t>3D DATA MODELS FOR URBAN ENERGY SIMULATION</t>
  </si>
  <si>
    <t>P. Wate, V. Coors</t>
  </si>
  <si>
    <t>6th International Building Physics Conference, IBPC 2015</t>
  </si>
  <si>
    <t xml:space="preserve">Energy  Procedia    </t>
  </si>
  <si>
    <t>3372-3377</t>
  </si>
  <si>
    <t>10.1016/j.egypro.2015.11.753</t>
  </si>
  <si>
    <t>https://doi.org/10.1016/j.egypro.2015.11.753</t>
  </si>
  <si>
    <t>urban energy data model, CityGML, heating energy demand, data sensitivity, level-of-detail</t>
  </si>
  <si>
    <t>CI-NERGY</t>
  </si>
  <si>
    <t>./img/Wate_2015_11.jpg</t>
  </si>
  <si>
    <t>https://www.sciencedirect.com/science/article/pii/S1876610215024856/pdf?md5=416a16e39e7711ed25ef2c18715ef788&amp;pid=1-s2.0-S1876610215024856-main.pdf</t>
  </si>
  <si>
    <t>CITYGML QUALITY INTEROPERABILITY EXPERIMENT OF THE OGC</t>
  </si>
  <si>
    <t>V. Coors, D. Wagner</t>
  </si>
  <si>
    <t>35th annual conference in Cologne 2015</t>
  </si>
  <si>
    <t>288-295</t>
  </si>
  <si>
    <t>Mar, 2015</t>
  </si>
  <si>
    <t>Köln, Germany</t>
  </si>
  <si>
    <t>Publications of the German Society for Photogrammetry, Remote Sensing and Geoinformation eV</t>
  </si>
  <si>
    <t>https://www.dgpf.de/src/tagung/jt2015/start.html</t>
  </si>
  <si>
    <t>City Doctor</t>
  </si>
  <si>
    <t>./img/Coors_2015_03.jpg</t>
  </si>
  <si>
    <t>https://www.dgpf.de/src/tagung/jt2015/proceedings/papers/33_DGPF2015_Coors_Wagner.pdf</t>
  </si>
  <si>
    <t>SPIRIT - VIDEO-BASED MOBILE AUGMENTED REALITY SOLUTION FOR INTERACTIVE INFORMATION TRANSFER</t>
  </si>
  <si>
    <t>H. Dastageeri, M. Storz, V. Coors</t>
  </si>
  <si>
    <t>98-104</t>
  </si>
  <si>
    <t>./img/Dastageeri_2015_03.jpg</t>
  </si>
  <si>
    <t>https://www.dgpf.de/src/tagung/jt2015/proceedings/papers/12_DGPF2015_Dastageeri_et_al.pdf</t>
  </si>
  <si>
    <t>UNDERSTAND CITYGML AND 3D CITY MODELS</t>
  </si>
  <si>
    <t>V. Coors, K.-H. Böhm, C. Andrae</t>
  </si>
  <si>
    <t>005/2015</t>
  </si>
  <si>
    <t>26-27</t>
  </si>
  <si>
    <t>May, 2015</t>
  </si>
  <si>
    <t>https://gispoint.de/artikelarchiv/gis/2015/gisbusiness-ausgabe-52015/3538-citygml-und-3d-stadtmodelle-verstehen.html</t>
  </si>
  <si>
    <t>./img/Coors_2015_05.jpg</t>
  </si>
  <si>
    <t>https://gispoint.de/index.php?eID=tx_securedownloads&amp;p=414&amp;u=0&amp;g=0&amp;t=1621031489&amp;hash=9de140ce2a2e866b551730269e9455ae52b782b9&amp;file=fileadmin/user_upload/Artikel_Archiv/Articles_PDF/gisbusiness_0515_06.pdf</t>
  </si>
  <si>
    <t xml:space="preserve">TEACHER TRAINING TO BECOME A GIS MENTOR AT THE GIS STATION IN HEIDELBERG </t>
  </si>
  <si>
    <t>U. Schwarting, V. Coors</t>
  </si>
  <si>
    <t>DVW Nachrichten Landesverein Baden-Württemberg</t>
  </si>
  <si>
    <t>001/2015</t>
  </si>
  <si>
    <t>32-42</t>
  </si>
  <si>
    <t>KHRONOS FINALIZES GLTF 1.0 SPECIFICATION</t>
  </si>
  <si>
    <t>HTML5DevConf</t>
  </si>
  <si>
    <t>Oct, 2015</t>
  </si>
  <si>
    <t>San Fransisco, USA</t>
  </si>
  <si>
    <t>The Khronos Group</t>
  </si>
  <si>
    <t>https://www.khronos.org/news/press/khronos-finalizes-gltf-1.0-specification</t>
  </si>
  <si>
    <t>Press Release</t>
  </si>
  <si>
    <t>./img/Coors_2015_10.jpg</t>
  </si>
  <si>
    <t>3D CITY MODELS - MILESTONE QUALITY</t>
  </si>
  <si>
    <t>RIGHT IN THE MIDDLE</t>
  </si>
  <si>
    <t>INTERGEO REPORT 2015</t>
  </si>
  <si>
    <t>Deutscher Kartographentag</t>
  </si>
  <si>
    <t>30-31</t>
  </si>
  <si>
    <t>http://docplayer.org/storage/58/41352070/1621001749/BYyqSEE6r1ZyBzCbH-HPzw/41352070.pdf</t>
  </si>
  <si>
    <t>Seminar</t>
  </si>
  <si>
    <t>./img/Intergeo_2015_09.jpg</t>
  </si>
  <si>
    <t>CITYGML ENERGY ADE</t>
  </si>
  <si>
    <t>97TH OGC TECHNICAL COMMITTEE</t>
  </si>
  <si>
    <t>Dec, 2015</t>
  </si>
  <si>
    <t>Sydney, Australia</t>
  </si>
  <si>
    <t>https://portal.ogc.org/meet/?p=meeting&amp;mid=63</t>
  </si>
  <si>
    <t>./img/Coors_2015_12.jpg</t>
  </si>
  <si>
    <t>https://portal.ogc.org/public_ogc/sched/agenda.php?meeting=1512tc&amp;my_session=42578</t>
  </si>
  <si>
    <t>TYPOLOGICAL ISSUES AROUND THE THERMALZONE IMPLEMENTATION</t>
  </si>
  <si>
    <t>Workshop Munich 2015</t>
  </si>
  <si>
    <t>https://en.wiki.energy.sig3d.org/index.php?title=2015_M_Agenda_of_the_Workshop</t>
  </si>
  <si>
    <t>./img/V_Coors_2015_12.jpg</t>
  </si>
  <si>
    <t>STEINBEIS PANEL DISCUSSION “CONVERGENCE OF TECHNOLOGY AN EXPERTS – ITS EVOLUTION AND FUTURE TRENDS”</t>
  </si>
  <si>
    <t>Innovating Malaysia Conference</t>
  </si>
  <si>
    <t>Malaysia</t>
  </si>
  <si>
    <t>http://innovation.my/imc2015/</t>
  </si>
  <si>
    <t>CITYGML ENERGY ADE – 3D CITY MODELS FOR ENERGY SIMULATION ON URBAN SCALE</t>
  </si>
  <si>
    <t>3D GeoInfo 2015</t>
  </si>
  <si>
    <t>http://www.geoinfo.utm.my/jointgeoinfo2015/3dgeoinfo.html</t>
  </si>
  <si>
    <t>./img/V_Coors_2015_10.jpg</t>
  </si>
  <si>
    <t>https://www.coors-online.de/wp-content/uploads/2015/10/3DGeoInfo-2015-Tutorial.pdf</t>
  </si>
  <si>
    <t>96th OGC Technical Committee</t>
  </si>
  <si>
    <t>Nottingham, UK</t>
  </si>
  <si>
    <t>https://external.ogc.org/twiki_public/pub/HydrologyDWG/NottinghamTC2015/2015_Nottingham_Presentation_RA.ppt</t>
  </si>
  <si>
    <t>DEVELOPMENT OF THE CITYGML USE IN THE ENERGY FIELD</t>
  </si>
  <si>
    <t> i-Scope 3D Platform </t>
  </si>
  <si>
    <t>DEVELOPMENT OF THE CITYGML APPLICATION DOMAIN EXTENSION ENERGY FOR URBAN ENERGY SIMULATION</t>
  </si>
  <si>
    <t>V. Coors, A. Trakas</t>
  </si>
  <si>
    <t>GeoSpatial World Forum</t>
  </si>
  <si>
    <t>Geospatial Media and Communications BV</t>
  </si>
  <si>
    <t>https://geospatialworldforum.org/2015/workshop.asp?Sp_Department=Urban%20Energy</t>
  </si>
  <si>
    <t>./img/V_Coors_2015_05.jpg</t>
  </si>
  <si>
    <t xml:space="preserve"> CITYGML ADE FOR BUILDING ENERGY CALCULATION</t>
  </si>
  <si>
    <t>3rd Joint SIG 3D and OGC Workshop</t>
  </si>
  <si>
    <t>Sophia Antipolis, France</t>
  </si>
  <si>
    <t>https://en.wiki.energy.sig3d.org/index.php/Workshop_Sophia_Antipolis_2015</t>
  </si>
  <si>
    <t>./img/V__Coors_2015_05.jpg</t>
  </si>
  <si>
    <t>AUGMENTED REALITY AND 3D GEOINFORMATION</t>
  </si>
  <si>
    <t>14th International 3D Forum Lindau </t>
  </si>
  <si>
    <t xml:space="preserve"> COMPREHENSIVE HEATING REQUIREMENT CALCULATION FOR CITIES ON THE BASIS OF A CITYGML MODEL USING THE EXAMPLE OF THE CITY OF WÜSTENROT</t>
  </si>
  <si>
    <t>3D GIS - the basis for the energy transition?</t>
  </si>
  <si>
    <t>Runder Tisch GIS e.v.</t>
  </si>
  <si>
    <t>https://rundertischgis.de/veranstaltungen/geo-aktuell/60-geo-aktuell-2015.html</t>
  </si>
  <si>
    <t>./img/V_Coors_2015_04.jpg</t>
  </si>
  <si>
    <t>https://rundertischgis.de/images/9_documents/Geo_aktuell/Programm-Expertenrunde.pdf</t>
  </si>
  <si>
    <t xml:space="preserve">URBAN ENERGY DEMAND AND SUPPLY SIMULATION BASED ON 3D CITY MODELS </t>
  </si>
  <si>
    <t>UDMS and GeoSmartCity Workshop</t>
  </si>
  <si>
    <t>Ghent, Belgium</t>
  </si>
  <si>
    <t>GeoSmartCity</t>
  </si>
  <si>
    <t>http://www.geosmartcity.eu/publications/geosmartcity-national-workshop-ghent/</t>
  </si>
  <si>
    <t>./img/V__Coors_2015_04.jpg</t>
  </si>
  <si>
    <t>http://www.geosmartcity.eu/wp-content/uploads/2015/08/2_GeoSmartCities-Coors.pdf</t>
  </si>
  <si>
    <t xml:space="preserve"> CITYGML QUALITY INTEROPERABILITY EXPERIMENT OF THE OGC</t>
  </si>
  <si>
    <t>DGPF Annual Conference 2015</t>
  </si>
  <si>
    <t>DGPF</t>
  </si>
  <si>
    <t>https://www.dgpf.de/con/jt2015.html</t>
  </si>
  <si>
    <t>./img/V_Coors_2015_03.jpg</t>
  </si>
  <si>
    <t>CHAIR 3D PORTRAYAL STANDARD WORKING GROUP</t>
  </si>
  <si>
    <t>94th OGC Technical Committee Meeting</t>
  </si>
  <si>
    <t>Barcelona, Spain</t>
  </si>
  <si>
    <t>https://www.directionsmag.com/article/1246</t>
  </si>
  <si>
    <t>3D CITY MODELS - AN INDISPENSABLE BASIS FOR PLANNING THE ENERGY TRANSITION</t>
  </si>
  <si>
    <t>4D Geo Symposium Lucerne</t>
  </si>
  <si>
    <t>ENERGY DEMAND SIMULATION BASED ON THREE-DIMENSIONAL CITY MODELS</t>
  </si>
  <si>
    <t xml:space="preserve">SPIRIT - EREIGNISGESTEUERTE INFORMATIONSVERMITTLUNG, INSPIRATION UND UNTERHALTUNG IM URBANEN UMFELD AUF BASIS MOBILER AUGMENTED REALITY TECHNOLOGIEN </t>
  </si>
  <si>
    <t>A. Kampa, H. Dastageeri, M. Storz, V. Coors, U. Spierling</t>
  </si>
  <si>
    <t>11th workshop of the GI specialist group VR / AR</t>
  </si>
  <si>
    <t>Sep, 2014</t>
  </si>
  <si>
    <t>Bremen, Germany</t>
  </si>
  <si>
    <t>SHAKER VERLAG</t>
  </si>
  <si>
    <t>ISBN: 978-3-8440-3054-9</t>
  </si>
  <si>
    <t>http://www.shaker.de/de/content/catalogue/index.asp?lang=de&amp;ID=8&amp;ISBN=978-3-8440-3054-9</t>
  </si>
  <si>
    <t>Augmented Reality, Interactive Storytelling, Indoor Navigation, Location-based Services, Story Engine</t>
  </si>
  <si>
    <t>Conference Proceedings</t>
  </si>
  <si>
    <t>./img/Kampa_2014_09.jpg</t>
  </si>
  <si>
    <t>https://www.coors-online.de/wp-content/uploads/2015/07/givrar2014_submission_8.pdf</t>
  </si>
  <si>
    <t>SPIRIT - ENTERTAINING ENCOUNTERS WITH ANCIENT HISTORY</t>
  </si>
  <si>
    <t>U. Spierling, V.Coors</t>
  </si>
  <si>
    <t>EUROGRAPHICS Workshops on Graphics and Cultural Heritage</t>
  </si>
  <si>
    <t>Aug, 2014</t>
  </si>
  <si>
    <t>EUROGRAPHICS</t>
  </si>
  <si>
    <t>http://diglib.eg.org/GCH2014/</t>
  </si>
  <si>
    <t>./img/Spierling_2014_08.jpg</t>
  </si>
  <si>
    <t>https://www.coors-online.de/wp-content/uploads/2015/07/GCH_p1054_refs-formatted.pdf</t>
  </si>
  <si>
    <t xml:space="preserve"> SPECIFICATION OF TEST PLANS AND TEST RESULTS FOR THE VALIDATION OF 3D CITY MODELS</t>
  </si>
  <si>
    <t>D. Wagner, T. Kolbe, V. Coors</t>
  </si>
  <si>
    <t>COMPREHENSIVE HEATING REQUIREMENT CALCULATION FOR CITIES BASED ON A CITYGML MODEL USING THE EXAMPLE OF THE CITY OF LUDWIGSBURG</t>
  </si>
  <si>
    <t>R. Nouvel, H. Dastageeri, M. Zirak, U. Eicker, V. Coors</t>
  </si>
  <si>
    <t>SIMSTADT - DEVELOPMENT OF ENERGY NEEDS IN URBAN QUARTERS</t>
  </si>
  <si>
    <t>V. Coors, D. Holweg</t>
  </si>
  <si>
    <t>Contributions to the 1st Munich GI round</t>
  </si>
  <si>
    <t>62-69</t>
  </si>
  <si>
    <t>Feb, 2014</t>
  </si>
  <si>
    <t>ISBN 978-3-87907-537-9</t>
  </si>
  <si>
    <t>https://rundertischgis.de/publikationen/tagungsbaende.html</t>
  </si>
  <si>
    <t>Conference Proceeding</t>
  </si>
  <si>
    <t>./img/Coors_2014_02.jpg</t>
  </si>
  <si>
    <t>THE POSSIBILITIES OF USING CITYGML FOR 3D REPRESENTATION OF BUILDINGS IN THE CADASTRE</t>
  </si>
  <si>
    <t>K. Gozdz, W. Pachelski, P. van Oosterom, V. Coors</t>
  </si>
  <si>
    <t>4th International FIG 3D Cadastre Workshop</t>
  </si>
  <si>
    <t>001-22</t>
  </si>
  <si>
    <t>Dubai, UAE</t>
  </si>
  <si>
    <t>Nov, 2014</t>
  </si>
  <si>
    <t>ISBN 978-87-92853-28-8</t>
  </si>
  <si>
    <t>https://www.coors-online.de/wp-content/uploads/2014/11/presentation-3D-cadastre-Coors.pdf</t>
  </si>
  <si>
    <t>./img/Gozdz_2014_11.jpg</t>
  </si>
  <si>
    <t>https://www.coors-online.de/wp-content/uploads/2014/11/paper-3D-cadastre-gozdz.pdf</t>
  </si>
  <si>
    <t xml:space="preserve"> SEMANTIC VALIDATION OF GML-BASED GEOSPATIAL DATA</t>
  </si>
  <si>
    <t>D. Wagner, V. Coors, J. Benner </t>
  </si>
  <si>
    <t>Proceedings of 9th 3D GeoInfo Conference</t>
  </si>
  <si>
    <t>001-015</t>
  </si>
  <si>
    <t>Breunig </t>
  </si>
  <si>
    <t>https://www.coors-online.de/wp-content/uploads/2014/11/final-Wagner-3DGeoinfo_proceedings.pdf</t>
  </si>
  <si>
    <t>./img/Wagner_2014_11.jpg</t>
  </si>
  <si>
    <t>URBAN ENERGY ANALYSIS BASED ON 3D CITY MODEL FOR NATIONAL SCALE APPLICATIONS</t>
  </si>
  <si>
    <t>R. Nouvel, M. Zirak, H. Dastageeri, V. Coors, U. Eicker</t>
  </si>
  <si>
    <t>Fifth German-Austrian IBPSA Conference</t>
  </si>
  <si>
    <t>83-90</t>
  </si>
  <si>
    <t>BauSIM 2014</t>
  </si>
  <si>
    <t>http://publications.rwth-aachen.de/record/443105</t>
  </si>
  <si>
    <t>KLIMA-SEK II</t>
  </si>
  <si>
    <t>./img/Nouvel_2014_09.jpg</t>
  </si>
  <si>
    <t>http://www.ibpsa.org/proceedings/bausimPapers/2014/p1117_final.pdf</t>
  </si>
  <si>
    <t>SIMSTADT - FORECASTS FOR ENTIRE CITIES</t>
  </si>
  <si>
    <t>V. Coors, D. Wagner, H. Dastageeri</t>
  </si>
  <si>
    <t>GIS.Business 1/2014</t>
  </si>
  <si>
    <t>20-22</t>
  </si>
  <si>
    <t>Mar, 2014</t>
  </si>
  <si>
    <t>Wichmann-Verlag</t>
  </si>
  <si>
    <t>https://www.coors-online.de/wp-content/uploads/2014/05/GIS-Business-1-2014.pdf</t>
  </si>
  <si>
    <t>./img/Coors_2014_03.jpg</t>
  </si>
  <si>
    <t>PINPOINT IMAGE</t>
  </si>
  <si>
    <t>V. Coors, D. Wagner, M. Wewetzer</t>
  </si>
  <si>
    <t>the municipal council 11/2014</t>
  </si>
  <si>
    <t>24-25</t>
  </si>
  <si>
    <t>Treffpunkt Kommune</t>
  </si>
  <si>
    <t>ISSN 0723-8274</t>
  </si>
  <si>
    <t>https://www.treffpunkt-kommune.de/der-gemeinderat-112014/</t>
  </si>
  <si>
    <t>./img/Coors_2014_11.jpg</t>
  </si>
  <si>
    <t xml:space="preserve"> DIGITALE MODELLE FÜR ENERGIEANALYSEN</t>
  </si>
  <si>
    <t>stadt + werk</t>
  </si>
  <si>
    <t>20-21</t>
  </si>
  <si>
    <t>Oct, 2014</t>
  </si>
  <si>
    <t>K21 media GmbH</t>
  </si>
  <si>
    <t> ISSN 2193-195X</t>
  </si>
  <si>
    <t>https://www.stadt-und-werk.de/heftarchiv_186_stadt+werk62014.html</t>
  </si>
  <si>
    <t>./img/Coors_2014_10.jpg</t>
  </si>
  <si>
    <t>https://www.k21media.de/_files/mod_heftarchiv/stadtundwerk_inhalt_2014-9-10.pdf</t>
  </si>
  <si>
    <t>3D-DRUCK DIGITALER GEBÄUDEMODELLE</t>
  </si>
  <si>
    <t>V. Coors, P. Breuer</t>
  </si>
  <si>
    <t>Transfer Das Steinbeis Magazin</t>
  </si>
  <si>
    <t>Steinbeis</t>
  </si>
  <si>
    <t> ISSN 1864-1768</t>
  </si>
  <si>
    <t>https://www.steinbeis.de/de/mediathek/publikationen.html?tx_z7mediacenter_list%5Bcategory%5D=6&amp;tx_z7mediacenter_list%5Bcontroller%5D=Media&amp;cHash=368565c491a2eb1de663cfbb30915576</t>
  </si>
  <si>
    <t>./img/V_Coors_2014_02.jpg</t>
  </si>
  <si>
    <t>https://www.steinbeis.de/fileadmin/content/Publikationen/transfermagazin/Steinbeis-Transfermagazin-Ausgabe-2014-02.pdf</t>
  </si>
  <si>
    <t>INTERVIEW 'THE 3D CITY MODEL SHOULD BRING ADDED VALUE'</t>
  </si>
  <si>
    <t>INTEROPERABILITY EXPERIMENT OF THE OGC ON THE DATA QUALITY OF 3D CITY MODELS</t>
  </si>
  <si>
    <t>Workshop “3D city models”</t>
  </si>
  <si>
    <t>https://www.3d-stadtmodelle.org/index.php?do=rue&amp;do2=ws14</t>
  </si>
  <si>
    <t>./img/V_Coors_2014_11.jpg</t>
  </si>
  <si>
    <t>https://www.3d-stadtmodelle.org/3d-stadtmodelle_2014/vortraege/08_Coors_Interoperabilitaetsexperiment_des_OGC_zur_Datenqualitaet.pdf</t>
  </si>
  <si>
    <t xml:space="preserve"> USE OF 3D CITY MODELS FOR ENERGY AND CLIMATE PROTECTION CONCEPTS</t>
  </si>
  <si>
    <t>Workshop: “3D maritim trifft Geo”</t>
  </si>
  <si>
    <t>http://www.soscho.de/new/images/zgdv/3D-Digital-Society-Einladung.pdf</t>
  </si>
  <si>
    <t>./img/V_Coors_2014_10.jpg</t>
  </si>
  <si>
    <t xml:space="preserve"> TUTORIAL ON OPEN AND INTEROPERABLE AUGMENTED REALITY </t>
  </si>
  <si>
    <t>V.Coors</t>
  </si>
  <si>
    <t>ISMAR 2014</t>
  </si>
  <si>
    <t>https://ismar2014.vgtc.org/ismar/2014/tutorial-session/all/all.html</t>
  </si>
  <si>
    <t>./img/Coors_2014_09.jpg</t>
  </si>
  <si>
    <t xml:space="preserve"> ENERGY DEMAND SIMULATIONS BASED ON THREE-DIMENSIONAL CITY MODELS</t>
  </si>
  <si>
    <t>LGL Forum 2014</t>
  </si>
  <si>
    <t>May, 2014</t>
  </si>
  <si>
    <t>http://igvb.de/igvb/upload/termine/1397028403_LGL_Forum_13_05_2014_4_teilig_VS_Link_Intranet.pdf</t>
  </si>
  <si>
    <t>./img/Coors_2014_05.jpg</t>
  </si>
  <si>
    <t>3D CITY MODELS AND MUNICIPAL ENERGY CONCEPTS</t>
  </si>
  <si>
    <t> 13th International 3D Forum Lindau</t>
  </si>
  <si>
    <t>https://www.ddgi.de/termine-mainmenu-112/215-default/216-allgemein/490-13-internationales-3d-forum-lindau</t>
  </si>
  <si>
    <t>SHORT REPORT FROM THE OGC TECHNICAL MEETING ARLINGTON / USA</t>
  </si>
  <si>
    <t>SIMSTADT - DEVELOPMENT OF ENERGY DEMAND IN URBAN DISTRICTS</t>
  </si>
  <si>
    <t>Münchner GI-Runde 2014</t>
  </si>
  <si>
    <t>https://rundertischgis.de/images/9_documents/GI-Runden/Programm_2014.pdf</t>
  </si>
  <si>
    <t>https://rundertischgis.de/images/9_documents/downloads/2014-Vortraege-GI-Runde.zip</t>
  </si>
  <si>
    <t>./img/V__Coors_2014_02.jpg</t>
  </si>
  <si>
    <t>SIMSTADT - HEAT SIMULATION BASED ON 3D CITY MODELS</t>
  </si>
  <si>
    <t xml:space="preserve">17th workshop "EDP in urban planning" </t>
  </si>
  <si>
    <t>https://docplayer.org/storage/24/4216996/1621884118/1O_hqn2STv7aMZUhDOu62g/4216996.pdf</t>
  </si>
  <si>
    <t>./img/Coors_V_2014_02.jpg</t>
  </si>
  <si>
    <t>WILL THE DATA REVOLUTION LEAD TO KNOWLEDGE POVERTY?</t>
  </si>
  <si>
    <t>Roundtable on Geoinformation 2030</t>
  </si>
  <si>
    <t>Jan, 2014</t>
  </si>
  <si>
    <t>https://docplayer.org/storage/21/1122021/1621884363/z0IKQTDEfyhgkC3IJhywPQ/1122021.pdf</t>
  </si>
  <si>
    <t>./img/Coors_2014_01.jpg</t>
  </si>
  <si>
    <t>GEOMETRIC-SEMANTICAL CONSISTENCY VALIDATION OF CITYGML MODELS</t>
  </si>
  <si>
    <t>D. Wagner, M. Wewetzer, J. Bogdahn, N. Alam, M. Pries, V. Coors</t>
  </si>
  <si>
    <t>Progress and New Trends in 3D Geoinformation Sciences </t>
  </si>
  <si>
    <t>171-192</t>
  </si>
  <si>
    <t>Oct, 2012</t>
  </si>
  <si>
    <t>Springer</t>
  </si>
  <si>
    <t>10.1007/978-3-642-29793-9</t>
  </si>
  <si>
    <t>https://doi.org/10.1007/978-3-642-29793-9</t>
  </si>
  <si>
    <t>./img/Coors_2013_10.jpg</t>
  </si>
  <si>
    <t>DETECTING SHADOW FOR DIRECT RADIATION USING CITYGML MODELS FOR PHOTOVOLTAIC POTENTIALITY ANALYSIS</t>
  </si>
  <si>
    <t>N. Alam, V. Coors, S. Zlatanova</t>
  </si>
  <si>
    <t>Urban and Regional Data Management</t>
  </si>
  <si>
    <t>Proceeding of the urban data Management Society Synopsium 2013</t>
  </si>
  <si>
    <t>191-196</t>
  </si>
  <si>
    <t>May, 2013</t>
  </si>
  <si>
    <t>London, United Kingdom</t>
  </si>
  <si>
    <t>CRC Press</t>
  </si>
  <si>
    <t>ISBN 9781138000636</t>
  </si>
  <si>
    <t>https://www.routledge.com/Urban-and-Regional-Data-Management-UDMS-Annual-2013/Ellul-Zlatanova-Rumor-Laurini/p/book/9781138000636</t>
  </si>
  <si>
    <t>./img/Alam_2013_05.jpg</t>
  </si>
  <si>
    <t>GEOMETRIC VALIDATION OF 3D CITY MODELS BASED ON STANDARDIZED QUALITY CRITERIA</t>
  </si>
  <si>
    <t>197-210</t>
  </si>
  <si>
    <t>./img/Coors_2013_05.jpg</t>
  </si>
  <si>
    <t xml:space="preserve"> INTERACTIVE 3D VISUALIZATION OF DEVELOPMENT PLANS</t>
  </si>
  <si>
    <t>V. Coors, K. Hünlich</t>
  </si>
  <si>
    <t>Geographic information systems 2013</t>
  </si>
  <si>
    <t>Contributions to the 18th Munich advanced training seminar</t>
  </si>
  <si>
    <t>307-316</t>
  </si>
  <si>
    <t>Apr, 2013</t>
  </si>
  <si>
    <t>ISBN 978-3-87907-525-6</t>
  </si>
  <si>
    <t>./img/Coors_2013_04.jpg</t>
  </si>
  <si>
    <t>JOINT PROJECT CITYDOCTOR - DEVELOPMENT OF METHODS AND METRICS FOR QUALITY MANAGEMENT OF VIRTUAL CITY MODELS.</t>
  </si>
  <si>
    <t>M. Wewetzer, J. Falkenhausen, D. Wagner, N. Alam, M. Pries, V. Coors, J. W. Fischer</t>
  </si>
  <si>
    <t>Angewandte Forschung zur Stadt der Zukunft</t>
  </si>
  <si>
    <t>15-21</t>
  </si>
  <si>
    <t>Berlin, Germany</t>
  </si>
  <si>
    <t>ISBN: 978-3-8325-3352-6</t>
  </si>
  <si>
    <t>Logos Verlag</t>
  </si>
  <si>
    <t>https://www.beuth-hochschule.de/en/search?q=Applied+research+on+the+city+of+the+future+2012&amp;ie=UTF-8</t>
  </si>
  <si>
    <t>Feb, 2013</t>
  </si>
  <si>
    <t>./img/Wewetzer_2013_02.jpg</t>
  </si>
  <si>
    <t>https://www.beuth-hochschule.de/fileadmin/oe/forschung/forschungsdokumentation/forschung_fb_bht_2012.pdf</t>
  </si>
  <si>
    <t>3D PORTRAYAL SWG</t>
  </si>
  <si>
    <t xml:space="preserve"> Advancing the Next Generation LBS though OGC</t>
  </si>
  <si>
    <t>https://portal.ogc.org/files/?artifact_id=53029</t>
  </si>
  <si>
    <t>./img/Coors_2013_02.jpg</t>
  </si>
  <si>
    <t xml:space="preserve">3D-STADTMODELLE </t>
  </si>
  <si>
    <t>InGeoForum</t>
  </si>
  <si>
    <t>Mar, 2013</t>
  </si>
  <si>
    <t>Ludwigsburg, Germany</t>
  </si>
  <si>
    <t>https://www.ingeoforum.de/files/3d-stadtmodelle.pdf</t>
  </si>
  <si>
    <t>Brochure</t>
  </si>
  <si>
    <t xml:space="preserve"> QUALITÄTSPRÜFUNG VON 3D-STADTMODELLEN
</t>
  </si>
  <si>
    <t>CityGML Workshop</t>
  </si>
  <si>
    <t>28-40</t>
  </si>
  <si>
    <t>https://www.sig3d.org/files/media/downloads/Veranstaltungen/20130320_Lindau/20130320_CityGMLWorkshopLindau_Gesamt.pdf</t>
  </si>
  <si>
    <t>./img/Coors_2013_03.jpg</t>
  </si>
  <si>
    <t>./img/V_Coors_2013_03.jpg</t>
  </si>
  <si>
    <t>SOFTWARE SOLUTIONS AND STANDARDS FOR 3D CITY MODELS - AN OVERVIEW</t>
  </si>
  <si>
    <t>INTERACTIVE 3D VISUALIZATION OF DEVELOPMENT PLANS</t>
  </si>
  <si>
    <t>18. Münchner Fortbildungsseminar Geoinformationssysteme</t>
  </si>
  <si>
    <t>https://www.rundertischgis.de/images/3_veranstaltungen/muc_gi_runde/2013/Programm2013.pdf</t>
  </si>
  <si>
    <t>./img/V_Coors_2013_04.jpg</t>
  </si>
  <si>
    <t>QUALITY ASSURANCE FOR GEODATA USING THE EXAMPLE OF 3D CITY MODELS.</t>
  </si>
  <si>
    <t>MOSS user meeting "Geotopography &amp; 3D"</t>
  </si>
  <si>
    <t>3D-STADTMODELLE ALS UNTERSTÜTZUNG DER ENERGIEPLANUNG VON KOMMUNEN</t>
  </si>
  <si>
    <t>Wo-Kongress</t>
  </si>
  <si>
    <t>Jun, 2013</t>
  </si>
  <si>
    <t>https://docplayer.org/storage/61/45557619/1621903842/Gs32V6rsx-kc3eDG4ZfGiA/45557619.pdf</t>
  </si>
  <si>
    <t>./img/Coors_2013_06.jpg</t>
  </si>
  <si>
    <t>Web3D Conference</t>
  </si>
  <si>
    <t>San Sebastian, Spain</t>
  </si>
  <si>
    <t>SIMSTADT: 3D CITY MODELS IN URBAN ENERGY SIMULATION</t>
  </si>
  <si>
    <t xml:space="preserve"> SIMSTADT: USING 3D CITY MODELS FOR HEAT DEMAND SIMULATION ON URBAN SCALE.</t>
  </si>
  <si>
    <t>3D PORTRAYAL – EIN NEUER OGC-STANDARD FÜR DIE WEB-BASIERTE VISUALISIERUNG VON 3D-STADTMODELLEN</t>
  </si>
  <si>
    <t>Workshop 3D-Stadtmodelle</t>
  </si>
  <si>
    <t>Nov, 2013</t>
  </si>
  <si>
    <t>https://www.3d-stadtmodelle.org/index.php?do=rue&amp;do2=ws13</t>
  </si>
  <si>
    <t>./img/Coors_2013_11.jpg</t>
  </si>
  <si>
    <t>LARGE SCALE INTEGRATION OF PHOTOVOLTAICS IN CITIES</t>
  </si>
  <si>
    <t>A. Strzalka, N. Alam, E. Duminil, V. Coors, U. Eicker</t>
  </si>
  <si>
    <t>413-421</t>
  </si>
  <si>
    <t>May, 2012</t>
  </si>
  <si>
    <t>10.1016/j.apenergy.2011.12.033</t>
  </si>
  <si>
    <t>https://doi.org/10.1016/j.apenergy.2011.12.033</t>
  </si>
  <si>
    <t>Urban photovoltaic potential, CityGML model, Shadow effect</t>
  </si>
  <si>
    <t>egioEnergie, POLYCITY</t>
  </si>
  <si>
    <t>./img/Strzalka_2012_02.jpg</t>
  </si>
  <si>
    <t>https://www.sciencedirect.com/science/article/pii/S0306261911008294/pdfft?md5=0d36905570e09c8acaafb026f7c12a14&amp;pid=1-s2.0-S0306261911008294-main.pdf</t>
  </si>
  <si>
    <t>COMBINING SYSTEM DYNAMICS MODEL, GIS AND 3D VISUALIZATION IN SUSTAINABILITY ASSESSMENT OF URBAN RESIDENTIAL DEVELOPMENT</t>
  </si>
  <si>
    <t>Z. Xu, V. Coors</t>
  </si>
  <si>
    <t>Building and Environment</t>
  </si>
  <si>
    <t>272-287</t>
  </si>
  <si>
    <t>Jan, 2012</t>
  </si>
  <si>
    <t>http://dx.doi.org/10.1016/j.buildenv.2011.07.012</t>
  </si>
  <si>
    <t>10.1016/j.buildenv.2011.07.012</t>
  </si>
  <si>
    <t>Sustainability, Residential development, System dynamics model, GIS, Density map, 3D visualization</t>
  </si>
  <si>
    <t>SCUOLA INTERPOLITECNICA DI DOTTORATO (SIPD)</t>
  </si>
  <si>
    <t>./img/Xu_2012_01.jpg</t>
  </si>
  <si>
    <t>https://www.sciencedirect.com/science/article/pii/S0360132311002204/pdfft?md5=6b1db815297d8f398b519edeb788d363&amp;pid=1-s2.0-S0360132311002204-main.pdf</t>
  </si>
  <si>
    <t>SHADOW EFFECT ON PHOTOVOLTAIC POTENTIALITY ANALYSIS USING 3D CITY MODELS</t>
  </si>
  <si>
    <t>N. Alam, V. Coors, S. Zlatanova, P. J. M. Oosterom</t>
  </si>
  <si>
    <t>XXII ISPRS Congress, Technical Commission VIII</t>
  </si>
  <si>
    <t>XXXIX-B8</t>
  </si>
  <si>
    <t>209-214</t>
  </si>
  <si>
    <t>Jul, 2012</t>
  </si>
  <si>
    <t>International Archives of the Photogrammetry, Remote Sensing and Spatial Information Sciences</t>
  </si>
  <si>
    <t>Melbourne, Australia</t>
  </si>
  <si>
    <t>Copernicus Publication</t>
  </si>
  <si>
    <t>10.5194/isprsarchives-XXXIX-B8-209-2012</t>
  </si>
  <si>
    <t>https://doi.org/10.5194/isprsarchives-XXXIX-B8-209-2012</t>
  </si>
  <si>
    <t>Shadow Detection, Solar Energy, Photovoltaic System, 3D City Models, Potentiality Analysis, 3D GIS</t>
  </si>
  <si>
    <t>./img/Alam_2012_07.jpg</t>
  </si>
  <si>
    <t>https://www.int-arch-photogramm-remote-sens-spatial-inf-sci.net/XXXIX-B8/209/2012/isprsarchives-XXXIX-B8-209-2012.pdf</t>
  </si>
  <si>
    <t>3D CITY MODELS AS GEOGRAPHIC BASE DATA. WHAT CAN WE EXPECT IN THE NEAR FUTURE.</t>
  </si>
  <si>
    <t>3D CITY MODELS AS A BASIS FOR HEAT DEMAND SIMULATIONS</t>
  </si>
  <si>
    <t>GeoForum MV</t>
  </si>
  <si>
    <t>Apr, 2012</t>
  </si>
  <si>
    <t>Geo MV</t>
  </si>
  <si>
    <t>http://archiv.geomv.de/geoforum/2012/index.php#buch</t>
  </si>
  <si>
    <t>./img/Coors_2012_04.jpg</t>
  </si>
  <si>
    <t>http://archiv.geomv.de/geoforum/2012/doc/GeoForumMV2012_Programm.pdf</t>
  </si>
  <si>
    <t xml:space="preserve">OGC 3D PORTRAYAL INTEROPERABILITY EXPERIMENT </t>
  </si>
  <si>
    <t>A. Schilling, B. Hagedorn, V. Coors </t>
  </si>
  <si>
    <t>Aug, 2012</t>
  </si>
  <si>
    <t>OGC 12-075</t>
  </si>
  <si>
    <t>https://www.ogc.org/projects/initiatives/3dpie</t>
  </si>
  <si>
    <t>Public Engineering Report</t>
  </si>
  <si>
    <t>./img/Schilling_2012_08.jpg</t>
  </si>
  <si>
    <t>https://portal.opengeospatial.org/files/?artifact_id=49068</t>
  </si>
  <si>
    <t>CEN / TC 287 Workshop on Smart Location</t>
  </si>
  <si>
    <t>11. internationales 3D-Forum Lindau</t>
  </si>
  <si>
    <t>Mar, 2012</t>
  </si>
  <si>
    <t>http://www.3d-forum.li/pdf/flyer_3dforum_2012.pdf</t>
  </si>
  <si>
    <t>./img/Coors_2012_03.jpg</t>
  </si>
  <si>
    <t>CONTINUATION AND COMPRESSION OF 3D CITY MODELS</t>
  </si>
  <si>
    <t>./img/V_Coors_2012_03.jpg</t>
  </si>
  <si>
    <t>Tag der Forschung</t>
  </si>
  <si>
    <t>SELECTED ASPECTS OF SPATIAL DATA INFRASTRUCTURE</t>
  </si>
  <si>
    <t xml:space="preserve"> SELECTED ASPECTS OF SPATIAL DATA INFRASTRUCTURE.</t>
  </si>
  <si>
    <t>SOFTWARE FOR 3D CITY MODELS</t>
  </si>
  <si>
    <t>3D CITY MODELS AS GEOGRAPHIC BASE DATA. WHAT CAN WE EXPECT IN THE NEAR FUTURE</t>
  </si>
  <si>
    <t>MOBILE PEDESTRIAN NAVIGATION USING 3D-CITYMODELS AND PROCEDURAL FAÇADE TEXTURES</t>
  </si>
  <si>
    <t>J. Bogdahn, V. Coors</t>
  </si>
  <si>
    <t> GIS.Science</t>
  </si>
  <si>
    <t>3D CITY MODELING FOR URBAN SCALE HEATING ENERGY DEMAND FORECASTING</t>
  </si>
  <si>
    <t>A. Strzalka, J. Bogdahn, V. Coors, U. Eicker</t>
  </si>
  <si>
    <t>HVAC&amp;R Research</t>
  </si>
  <si>
    <t>526-539</t>
  </si>
  <si>
    <t>Aug, 2011</t>
  </si>
  <si>
    <t>Taylor &amp; Francis</t>
  </si>
  <si>
    <t>10.1080/10789669.2011.582920</t>
  </si>
  <si>
    <t>http://dx.doi.org/10.1080/10789669.2011.582920</t>
  </si>
  <si>
    <t>Energy Efficient Cities, POLYCITY, CITYNET</t>
  </si>
  <si>
    <t>./img/Strzalka_2011_08.jpg</t>
  </si>
  <si>
    <t>https://architecture.mit.edu/sites/architecture.mit.edu/files/attachments/lecture/ASHRAE%20paper-1.pdf</t>
  </si>
  <si>
    <t>APPLICATION OF SYSTEM DYNAMICS, GIS AND 3D VISUALIZATION IN A STUDY OF RESIDENTIAL SUSTAINABILITY</t>
  </si>
  <si>
    <t>Computational Science and Its Applications - ICCSA 2011</t>
  </si>
  <si>
    <t>International Conference on Computational Science and Its Applications</t>
  </si>
  <si>
    <t>300-314</t>
  </si>
  <si>
    <t>10.1007/978-3-642-21928-3_21</t>
  </si>
  <si>
    <t>https://doi.org/10.1007/978-3-642-21928-3_21</t>
  </si>
  <si>
    <t>sustainability, residential areas, System Dynamics model, GIS, density map, 3D visualization, CityEngine </t>
  </si>
  <si>
    <t>./img/Xu_2011.jpg</t>
  </si>
  <si>
    <t>https://link.springer.com/content/pdf/10.1007%2F978-3-642-21928-3.pdf</t>
  </si>
  <si>
    <t>INTEGRATING QUALITY MANAGEMENT INTO A 3D GEOSPATIAL SERVER</t>
  </si>
  <si>
    <t>V. Coors, M. Krämer</t>
  </si>
  <si>
    <t>28th Urban Data Management Symposium</t>
  </si>
  <si>
    <t>XXXVIII-4/C21</t>
  </si>
  <si>
    <t>Sep, 2011</t>
  </si>
  <si>
    <t>10.5194/isprsarchives-XXXVIII-4-C21-7-2011</t>
  </si>
  <si>
    <t>https://doi.org/10.5194/isprsarchives-XXXVIII-4-C21-7-2011</t>
  </si>
  <si>
    <t>GIS, Databases, Detection, Correction, Geometric, Algorithms, Urban, Requirements</t>
  </si>
  <si>
    <t>./img/Coors_2011_09.jpg</t>
  </si>
  <si>
    <t>https://www.int-arch-photogramm-remote-sens-spatial-inf-sci.net/XXXVIII-4-C21/7/2011/isprsarchives-XXXVIII-4-C21-7-2011.pdf</t>
  </si>
  <si>
    <t>TEXTURING SOPHISTICATED GEOMETRIES IN PUTRAYAJA</t>
  </si>
  <si>
    <t>BENEFITS THROUGH LINKING OF ANALOGUE AND DIGITAL MAPS</t>
  </si>
  <si>
    <t>C. Pauschert, E. Riplinger, C. Tiede, V. Coors</t>
  </si>
  <si>
    <t>Proceedings of the 25th International Cartographic Conference</t>
  </si>
  <si>
    <t>Jul, 2011</t>
  </si>
  <si>
    <t>Paris, France</t>
  </si>
  <si>
    <t>oral-paper-publications</t>
  </si>
  <si>
    <t>ISBN: 978-1-907075-05-6</t>
  </si>
  <si>
    <t>https://icaci.org/files/documents/ICC_proceedings/ICC2011/</t>
  </si>
  <si>
    <t>./img/Pauschert_2011_07.jpg</t>
  </si>
  <si>
    <t>https://icaci.org/files/documents/ICC_proceedings/ICC2011/Oral%20Presentations%20PDF/B3-Location%20based%20services%20and%20user%20issue/CO-126.pdf</t>
  </si>
  <si>
    <t>3D-SDI CONTRIBUTION TO ENERGY-EFFICIENT CITIES</t>
  </si>
  <si>
    <t>International Symposium Towards Digital Earth - 3D Spatial Data Infrastructures</t>
  </si>
  <si>
    <t>Heidelberg, Germany</t>
  </si>
  <si>
    <t>https://www.geog.uni-heidelberg.de/gis/3dde_en.html</t>
  </si>
  <si>
    <t>./img/V_Coors_2011_09.jpg</t>
  </si>
  <si>
    <t>https://www.geog.uni-heidelberg.de/md/chemgeo/geog/gis/3dde_programme.pdf</t>
  </si>
  <si>
    <t>ENERGY DEMAND SIMULATION DUE TO HEATING USING 3D CITY MODEL</t>
  </si>
  <si>
    <t>OGC TC/PC Meetings</t>
  </si>
  <si>
    <t>Mar, 2011</t>
  </si>
  <si>
    <t>https://www.ogc.org/event/1102tcagenda</t>
  </si>
  <si>
    <t>./img/Coors_2011_03.jpg</t>
  </si>
  <si>
    <t>X3DOM. GETTING DECLARATIVE (X)3D INTO HTML.</t>
  </si>
  <si>
    <t>3D GEODATA SERVER AND DATA QUALITY</t>
  </si>
  <si>
    <t>10th international 3D forum Lindau</t>
  </si>
  <si>
    <t>https://www.yumpu.com/de/document/read/183120/10-internationales-3d-forum-lindau</t>
  </si>
  <si>
    <t>./img/V_Coors_2011_03.jpg</t>
  </si>
  <si>
    <t>ENERGY-EFFICIENT CITY - PROGNOSIS OF ENERGY DEMAND BASED ON 3D CITY MODELS.</t>
  </si>
  <si>
    <t>4th German GeoForum 2011</t>
  </si>
  <si>
    <t>Apr, 2011</t>
  </si>
  <si>
    <t>https://www.ddgi.de/aktuelles-mainmenu-51/224-nichtkategorisiert?start=63</t>
  </si>
  <si>
    <t>./img/Coors_2011_04.jpg</t>
  </si>
  <si>
    <t>https://www.ddgi.de/component/docman/?task=doc_download&amp;gid=517&amp;Itemid=8</t>
  </si>
  <si>
    <t>VALIDATION AND SEMI-AUTOMATIC CORRECTION OF 3D CITY MODELS</t>
  </si>
  <si>
    <t>4th Symposium on Geometric Modeling, Visualization and Image Processing.</t>
  </si>
  <si>
    <t>Jun, 2011</t>
  </si>
  <si>
    <t>3D PORTRAYAL INTEROPERABILITY EXPERIMENT.</t>
  </si>
  <si>
    <t>Web3D 2011 - Conference Program</t>
  </si>
  <si>
    <t>https://web3d2011.web3d.org/cp.html#geoVizualization</t>
  </si>
  <si>
    <t>ENERGY-EFFICIENT CITY: USE OF 3D CITY MODELS TO FORECAST ENERGY REQUIREMENTS</t>
  </si>
  <si>
    <t>16th Magdeburg Logistics Days</t>
  </si>
  <si>
    <t>Magdeburg, Germany</t>
  </si>
  <si>
    <t>http://publica.fraunhofer.de/documents/H-37706.html</t>
  </si>
  <si>
    <t>./img/Coors_2011_06.jpg</t>
  </si>
  <si>
    <t>Hengstberger Symposium Towards Digital Earth - 3D Spatial Data Infrastructures</t>
  </si>
  <si>
    <t>https://www.geog.uni-heidelberg.de/gis/3dde.html</t>
  </si>
  <si>
    <t>./img/V__Coors_2011_09.jpg</t>
  </si>
  <si>
    <t>https://www.geog.uni-heidelberg.de/md/chemgeo/geog/gis/3dde_hengstberger_scientific_report_2011.pdf</t>
  </si>
  <si>
    <t>THE GREAT UDMS CITYGML WORKSHOP</t>
  </si>
  <si>
    <t> 29th Urban Data Management Symposium</t>
  </si>
  <si>
    <t>https://www.udms.net/proceedings/</t>
  </si>
  <si>
    <t>./img/V___Coors_2011_09.jpg</t>
  </si>
  <si>
    <t>DEVELOPING A FRAMEWORK FOR MALAYSIAN 3D SDI</t>
  </si>
  <si>
    <t>A. Rahman, Alias, B. Alizadehashrafi, V. Coors</t>
  </si>
  <si>
    <t>XXXVIII-4/W15</t>
  </si>
  <si>
    <t>003-008</t>
  </si>
  <si>
    <t>ISPRS</t>
  </si>
  <si>
    <t>ISSN 1682-1750</t>
  </si>
  <si>
    <t>https://nanopdf.com/downloadFile/international-society-for-photogrammetry-and-remote-sensing-5b0ba4eb0a56a_pdf</t>
  </si>
  <si>
    <t>5th International 3D GeoInfo Conference</t>
  </si>
  <si>
    <t>./img/Rahman_2010_11.jpg</t>
  </si>
  <si>
    <t>TOWARDS AN AUTOMATED HEALING OF 3D URBAN MODELS</t>
  </si>
  <si>
    <t>13-17</t>
  </si>
  <si>
    <t>Oral Presentation</t>
  </si>
  <si>
    <t>./img/Bogdahn_2010_11.jpg</t>
  </si>
  <si>
    <t>AUTOMATIC LANDMARK DETECTION FOR 3D URBAN MODELS</t>
  </si>
  <si>
    <t>J. Ganitseva, V. Coors</t>
  </si>
  <si>
    <t>37-43</t>
  </si>
  <si>
    <t>./img/Ganitseva_2010_11.jpg</t>
  </si>
  <si>
    <t>PAPIERKARTEN UND MOBILE NAVIGATIONSSYSTEME – VORTEILE DURCH KOMBINATION ZWEIER WELTEN</t>
  </si>
  <si>
    <t>C. Pauschert, E. Riplinger, C.  Tiede, V. Coors</t>
  </si>
  <si>
    <t>Applied Geoinformatics 2010: Contributions to the 22nd AGIT Symposium Salzburg</t>
  </si>
  <si>
    <t>226-235</t>
  </si>
  <si>
    <t>Jul, 2010</t>
  </si>
  <si>
    <t>Nov, 2010</t>
  </si>
  <si>
    <t>Wichmann Verlag</t>
  </si>
  <si>
    <t>ISBN-10: 387907495X</t>
  </si>
  <si>
    <t>https://www.amazon.de/Angewandte-Geoinformatik-2010-Beitr%C3%A4ge-AGIT-Symposium/dp/387907495X</t>
  </si>
  <si>
    <t>https://w3-mediapool.hm.edu/mediapool/media/fk08/fk08_lokal/projekte_4/veroeffentlichungen/papierkartenundmobilenavigationssystemevorteiledurchkombinationzweierwelten.pdf</t>
  </si>
  <si>
    <t>./img/Pauschert_2010_07.jpg</t>
  </si>
  <si>
    <t>MODELING ENERGY DEMAND FOR HEATING AT CITY SCALE</t>
  </si>
  <si>
    <t>A. Strzalka, U. Eicker, V. Coors, J. Schumacher</t>
  </si>
  <si>
    <t>Fourth National Conference of IBPSA-USA</t>
  </si>
  <si>
    <t>358-364</t>
  </si>
  <si>
    <t>Aug, 2010</t>
  </si>
  <si>
    <t>SimBuild2010</t>
  </si>
  <si>
    <t>Energy Efficient Cities, POLYCITY</t>
  </si>
  <si>
    <t>https://www.ibpsa.us/sites/default/files/publications/SB10-DOC-TS07A-02-Strzalka.pdf</t>
  </si>
  <si>
    <t>./img/Strzalka_2010_08.jpg</t>
  </si>
  <si>
    <t>U. Eicker, A. Strzalka, C. Schulte, J. Bogdahn, J. Schumacher, V. Coors</t>
  </si>
  <si>
    <t> ICSU 2010, 1st International Conference on Sustainable Urbanization</t>
  </si>
  <si>
    <t>Dec, 2010</t>
  </si>
  <si>
    <t>Hong Kong, China</t>
  </si>
  <si>
    <t>https://www.researchgate.net/publication/260272804_LARGE_SCALE_INTEGRATION_OF_PHOTOVOLTAICS_IN_CITIES</t>
  </si>
  <si>
    <t>POLYCITY</t>
  </si>
  <si>
    <t>./img/Eicker_2010_12.jpg</t>
  </si>
  <si>
    <t>MOBILE NAVIGATION WITH 3D CITY MODELS</t>
  </si>
  <si>
    <t>INCORPORATING 3D-GIS SPATIAL OPERATOR WITH BUILDING INFORMATION MODELS IN CONSTRUCTION MANAGEMENT USING GEO-DBMS</t>
  </si>
  <si>
    <t>I. A. Musliman, Alias, A. Rahman, V. Coors</t>
  </si>
  <si>
    <t>147-154</t>
  </si>
  <si>
    <t>https://www.isprs.org/proceedings/XXXVIII/4-W15/</t>
  </si>
  <si>
    <t>Construction Management, 3D spatial operator, BIM, 3D-GIS</t>
  </si>
  <si>
    <t>./img/Coors_2010_11.jpg</t>
  </si>
  <si>
    <t>https://www.isprs.org/proceedings/XXXVIII/4-W15/Paper_ISPRS/Poster/15_3DGeoInfo2010_114_Ivin_3D-GIS%20Spatial%20Operator.pdf</t>
  </si>
  <si>
    <t>A. Strzalka, U. Eicker, V. Coors,</t>
  </si>
  <si>
    <t xml:space="preserve">Intergraph-Forum 2010 – 25. Anwenderkonferenz </t>
  </si>
  <si>
    <t>May, 2010</t>
  </si>
  <si>
    <t>Kassel, Germany</t>
  </si>
  <si>
    <t>INTERGRAPH</t>
  </si>
  <si>
    <t>https://silo.tips/downloadFile/intergraph-forum-anwenderkonferenz-deutschland-sterreich-schweiz-liechtenstein-m</t>
  </si>
  <si>
    <t>Poster presentation</t>
  </si>
  <si>
    <t>./img/Strzalka_2010_05.jpg</t>
  </si>
  <si>
    <t>GIS FÜR DIE WÄRMEBEDARFSPROGNOSE VON SIEDLUNGEN AM BEISPIEL DES SCHARNHAUSER PARKS</t>
  </si>
  <si>
    <t xml:space="preserve">A. Strzalka, J. Bogdahn, V. Coors, U. Eicker, </t>
  </si>
  <si>
    <t>Proceedings of Polycity conference</t>
  </si>
  <si>
    <t>Sep, 2010</t>
  </si>
  <si>
    <t>ISBN: 978-3-940670-21-2</t>
  </si>
  <si>
    <t>http://pubdb.ait.ac.at/showentry.php?ID=129740</t>
  </si>
  <si>
    <t xml:space="preserve">ANETA STRZALKA WON FIRST PRIZE IN THE POSTER COMPETITION OF THE INTERGRAPH FORUM 2010 WITH HER POSTER 'STRZALKA, A., EICKER, U., AND COORS, V. (2010): GIS FOR THE HEAT DEMAND FORECAST OF SETTLEMENTS USING THE EXAMPLE OF SCHARNHAUSER PARK' </t>
  </si>
  <si>
    <t>JULIA GANITSEVA WAS HONORED AT THE 5TH INTERNATIONAL CONFERENCE ON 3D GEOINFORMATION FOR HER CONTRIBUTION 'GANITSEVA, JULIA; COORS, VOLKER (2010): AUTOMATIC LANDMARK DETECTION FOR 3D URBAN MODELS ' AWARDED THE' BEST STUDENT PAPER AWARD'</t>
  </si>
  <si>
    <t>CITYGML EXTENSION FOR THE INTEGRATION OF DYNAMIC FLOOD DATA AND 3D CITY MODELS.</t>
  </si>
  <si>
    <t>"GIS in Water Management, 7th GIS Conference"</t>
  </si>
  <si>
    <t>Jan, 2010</t>
  </si>
  <si>
    <t>THE VIRTUAL ENVIRONMENT PLANNING SYSTEM (VEPS) PROJECT - A SUCCESSFUL INTERREG PROJECT AT A UNIVERSITY OF APPLIED SCIENCES</t>
  </si>
  <si>
    <t>Information event on the INTERREG IV program</t>
  </si>
  <si>
    <t>Feb, 2010</t>
  </si>
  <si>
    <t>LATEST 3D PRINTING PROCESSES</t>
  </si>
  <si>
    <t>9. international 3D forum Lindau </t>
  </si>
  <si>
    <t>Mar, 2010</t>
  </si>
  <si>
    <t>DATA INTEGRATION AND POST-SIMULATION VISUALIZATION</t>
  </si>
  <si>
    <t>CityNET training Workshop</t>
  </si>
  <si>
    <t>Jun, 2010</t>
  </si>
  <si>
    <t>3D CITY MODELING AND VISUALIZATION</t>
  </si>
  <si>
    <t>4th National GIS Conference Malaysia</t>
  </si>
  <si>
    <t>ENERGY VISUALIZATION AND THREE DIMENSIONAL CITY MODELING USING GEOGRAPHICAL INFORMATION SYSTEMS</t>
  </si>
  <si>
    <t>POLYCITY Final Conference</t>
  </si>
  <si>
    <t>https://pureportal.strath.ac.uk/en/publications/photovoltaic-in-urban-context</t>
  </si>
  <si>
    <t>photovoltaic, urban context</t>
  </si>
  <si>
    <t>./img/Coors_2010_09.jpg</t>
  </si>
  <si>
    <t>INTRODUCTION TO 3D CITY MODELING.</t>
  </si>
  <si>
    <t>Tutorial on 3D city Modeling</t>
  </si>
  <si>
    <t>Johor Bahru, Malaysia</t>
  </si>
  <si>
    <t>QUALITY MANAGEMENT FOR 3D CITY MODELS</t>
  </si>
  <si>
    <t>Plenary meeting of the SIG-3D NRW</t>
  </si>
  <si>
    <t>QUALITY ASSURANCE OF 3D CITY MODELS USING QSCITY3D</t>
  </si>
  <si>
    <t>The great Geoweb CityGML workshop</t>
  </si>
  <si>
    <t>Vancouver, Canada</t>
  </si>
  <si>
    <t>TOWARDS AUTOMATIC REPAIR OF 3D CITY MODELS</t>
  </si>
  <si>
    <t xml:space="preserve">3D CITY MODELING - PUTRAJAYA EXPERIENCE. </t>
  </si>
  <si>
    <t>5th international conference on 3D geoinformation (3D GeoInfo) 2010</t>
  </si>
  <si>
    <t>https://www.geo-x.net/en/news/archive/details/news/the-5th-international-conference-on-3d-geo-information/</t>
  </si>
  <si>
    <t>./img/V_Coors_2010_11.jpg</t>
  </si>
  <si>
    <t>METHODS AND METRICS FOR QUALITY MANAGEMENT OF 3D CITY MODELS</t>
  </si>
  <si>
    <t>Workshop 3D City Models 2010</t>
  </si>
  <si>
    <t>Workshop Methods of Geometric Modeling and Geometric Data Quality</t>
  </si>
  <si>
    <t>MOBILE NAVIGATION USING 3D CITY MODELS</t>
  </si>
  <si>
    <t>GIS.Science</t>
  </si>
  <si>
    <t>PROCEDURAL FAÇADE TEXTURES FOR 3D CITY MODELS</t>
  </si>
  <si>
    <t>Jun, 2009</t>
  </si>
  <si>
    <t>ISBN 9780415556422</t>
  </si>
  <si>
    <t>https://www.routledge.com/Urban-and-Regional-Data-Management-UDMS-2009-Annual/Krek-Rumor-Zlatanova-Fendel/p/book/9780415556422</t>
  </si>
  <si>
    <t>./img/Bogdahn_2009_06.jpg</t>
  </si>
  <si>
    <t xml:space="preserve">DEVELOPING 3D NAVIGATION AND 3D BUFFERING TOOLS WITH GEO-DBMS FOR DISASTER MANAGEMENT </t>
  </si>
  <si>
    <t>I.A. Musliman, C. Tet-Khuan, A. Abdul-Rahman, V. Coors</t>
  </si>
  <si>
    <t>./img/Musliman_2009_06.jpg</t>
  </si>
  <si>
    <t>CONSTRAINT-BASED GENERATION AND VISUALIZATION OF 3D CITY MODELS</t>
  </si>
  <si>
    <t>V. Coors, K. Hünlich, G. On</t>
  </si>
  <si>
    <t>3D Geo-Information Sciences</t>
  </si>
  <si>
    <t>365-378</t>
  </si>
  <si>
    <t>ISBN 978-3-540-87395-2</t>
  </si>
  <si>
    <t>https://www.springer.com/gp/book/9783540873945</t>
  </si>
  <si>
    <t>./img/Coors_2009.jpg</t>
  </si>
  <si>
    <t>REED SOLOMON ERROR CORRECTION APPLIED IN THE DATA MATRIX ECC 200</t>
  </si>
  <si>
    <t>V. Coors, B. Lenk</t>
  </si>
  <si>
    <t>Fachbuchverlag</t>
  </si>
  <si>
    <t>https://www.rebuy.de/i,3129163/buecher/reed-solomon-fehlerkorrektur-angewandt-im-data-matrix-ecc-200-volker-coors</t>
  </si>
  <si>
    <t>./img/V_Coors_2009.jpg</t>
  </si>
  <si>
    <t>AN EPLANNING CASE STUDY IN STUTTGART USING OPPA 3D</t>
  </si>
  <si>
    <t>S. Knapp, Y. Chen, A. Hamilton, V. Coors</t>
  </si>
  <si>
    <t>Handbook of Research on Strategies for Local E-Government Adoption and Implementation: Comparative Studies</t>
  </si>
  <si>
    <t>250-268</t>
  </si>
  <si>
    <t>10.4018/978-1-60566-282-4.ch013</t>
  </si>
  <si>
    <t>https://www.igi-global.com/chapter/eplanning-case-study-stuttgart-using/21464</t>
  </si>
  <si>
    <t>Jul, 2009</t>
  </si>
  <si>
    <t>./img/Knapp_2009_07.jpg</t>
  </si>
  <si>
    <t>https://www.igi-global.com/viewtitlesample.aspx?id=21464&amp;ptid=506&amp;t=An%20ePlanning%20Case%20Study%20in%20Stuttgart%20Using%20OPPA%203D&amp;isxn=9781605662824</t>
  </si>
  <si>
    <t>Urban and Regional Data Management: UDMS Annual 2007</t>
  </si>
  <si>
    <t>URBAN AND REGIONAL DATA MANAGEMENT: UDMS ANNUAL 2007</t>
  </si>
  <si>
    <t>V. Coors, M. Rumor, E.M. Fendel, S. Zlatanova</t>
  </si>
  <si>
    <t>Jan, 2008</t>
  </si>
  <si>
    <t>Taylor and Francis group</t>
  </si>
  <si>
    <t>ISBN: 13: 978-0-415-44059-2 </t>
  </si>
  <si>
    <t>https://www.researchgate.net/publication/258998243_Urban_and_Regional_Data_Management_UDMS_Annual_2007</t>
  </si>
  <si>
    <t>./img/Coors_2008_01.jpg</t>
  </si>
  <si>
    <t>A 3D TOOL FOR PUBLIC PARTICIPATION IN URBAN PLANNING</t>
  </si>
  <si>
    <t>93-104</t>
  </si>
  <si>
    <t>Oct, 2007</t>
  </si>
  <si>
    <t>J. Bogdahn, V. Coors, V. Sachdeva</t>
  </si>
  <si>
    <t>10.4324/9780203931042</t>
  </si>
  <si>
    <t>https://doi.org/10.4324/9780203931042</t>
  </si>
  <si>
    <t>./img/Bogdahn_2007_10.jpg</t>
  </si>
  <si>
    <t>A WEB 3D SERVICE FOR NAVIGATION APPLICATIONS</t>
  </si>
  <si>
    <t>J. Haist, T. Reitz, V. Coors</t>
  </si>
  <si>
    <t>Innovations in 3D Geo Information Systems</t>
  </si>
  <si>
    <t>15-28</t>
  </si>
  <si>
    <t>10.1007/978-3-540-36998-1</t>
  </si>
  <si>
    <t>https://doi.org/10.1007/978-3-540-36998-1</t>
  </si>
  <si>
    <t>Mobile Device, Cell Phone, Augmented Reality, City Model, Scene Graph </t>
  </si>
  <si>
    <t>./img/Haist_2006.jpg</t>
  </si>
  <si>
    <t>INNOVATIONS IN 3D GEO INFORMATION SYSTEMS</t>
  </si>
  <si>
    <t>A. Abdul-Rahman, S. Zlatanova, V. Coors</t>
  </si>
  <si>
    <t>Lecture Notes in Geoinformation and Cartography </t>
  </si>
  <si>
    <t>3D, Augmented Reality, Cadastre, GIS, Geoinformationssysteme, Kriging, cartography, digital elevation model, geographic data, geoinformation, information system, network analysis, photogrammetry, satellitevisualization</t>
  </si>
  <si>
    <t>./img/Rahman_2006.jpg</t>
  </si>
  <si>
    <t>INTERACTION AND VISUALIZATION OF 3D CITY MODELS</t>
  </si>
  <si>
    <t>H. Blechschmied, V. Coors, M. Etz</t>
  </si>
  <si>
    <t>Large-scale 3D Data Integration: Challenges and Opportunities</t>
  </si>
  <si>
    <t>117-135</t>
  </si>
  <si>
    <t>CRC Press, Taylor &amp; Francis Group</t>
  </si>
  <si>
    <t>ISBN-10: 0-8493-9898-3</t>
  </si>
  <si>
    <t>https://de1lib.org/book/2173953/2f3ab4?id=2173953&amp;secret=2f3ab4</t>
  </si>
  <si>
    <t>ARCHEOGUIDE,  GEIST, LoVEUS</t>
  </si>
  <si>
    <t>./img/Blechschmied_2006.jpg</t>
  </si>
  <si>
    <t>https://de1lib.org/dl/2173953/ae4286</t>
  </si>
  <si>
    <t>DYNAMIC 3D MAPS FOR MOBILE TOURISM APPLICATIONS</t>
  </si>
  <si>
    <t>A. Schilling, V. Coors, K. Laakso</t>
  </si>
  <si>
    <t>Map-based Mobile Services</t>
  </si>
  <si>
    <t>227-239</t>
  </si>
  <si>
    <t>ISBN 978-3-540-26982-3</t>
  </si>
  <si>
    <t>https://link.springer.com/chapter/10.1007/3-540-26982-7_15</t>
  </si>
  <si>
    <t>Global Position System, Mobile Device, Geographic Information System, City Model, Scalable Vector Graphic </t>
  </si>
  <si>
    <t>The TellMaris Project</t>
  </si>
  <si>
    <t>./img/Schilling_2005.jpg</t>
  </si>
  <si>
    <t>CURRENT DEVELOPMENTS IN GEOINFORMATICS</t>
  </si>
  <si>
    <t>V. Coors, R. Kettemann</t>
  </si>
  <si>
    <t> 5th Surveyor's Day</t>
  </si>
  <si>
    <t>Mar, 2005</t>
  </si>
  <si>
    <t>ISBN 3-00-015717-4</t>
  </si>
  <si>
    <t>https://bc.staatsbibliothek-berlin.de/concern/bc_works/qz20tb95m?locale=de</t>
  </si>
  <si>
    <t>./img/Coors_2005_03.jpg</t>
  </si>
  <si>
    <t>http://www.gbv.de/dms/tib-ub-hannover/485275929.pdf</t>
  </si>
  <si>
    <t xml:space="preserve"> PRESENTING ROUTE INSTRUCTIONS ON MOBILE DEVICES: FROM TEXTUAL DIRECTIONS TO 3D VISUALIZATION</t>
  </si>
  <si>
    <t>V. Coors, C. Elting, C. Kray, K. Laakso</t>
  </si>
  <si>
    <t>Exploring Geovisualization</t>
  </si>
  <si>
    <t>Feb, 2005</t>
  </si>
  <si>
    <t>ISBN: 9780080445311</t>
  </si>
  <si>
    <t>https://www.elsevier.com/books/exploring-geovisualization/dykes/978-0-08-044531-1</t>
  </si>
  <si>
    <t>./img/Coors_2005_02.jpg</t>
  </si>
  <si>
    <t>3D-GEOINFORMATIONSSYSTEME, GRUNDLAGEN UND ANWENDUNGEN</t>
  </si>
  <si>
    <t>V. Coors, A. Zipf</t>
  </si>
  <si>
    <t>Dec, 2004</t>
  </si>
  <si>
    <t>ISBN-10 : 3879074119</t>
  </si>
  <si>
    <t>https://www.amazon.de/-/en/Volker-Coors/dp/3879074119</t>
  </si>
  <si>
    <t>./img/Coors_2004_12.jpg</t>
  </si>
  <si>
    <t>http://docplayer.org/storage/93/111994123/1622154520/yjfGqS88u0H5T1-p4yNk2g/111994123.pdf</t>
  </si>
  <si>
    <t>TOPOLOGISCHE MODELLE FÜR 3D-GEODATENBANKEN</t>
  </si>
  <si>
    <t>3D-Geoinformations Systeme: Grundlagen und Anwendungen</t>
  </si>
  <si>
    <t>99-114</t>
  </si>
  <si>
    <t>http://docplayer.org/111994123-3d-geoinformations-systeme.html</t>
  </si>
  <si>
    <t>./img/V_Coors_2004_12.jpg</t>
  </si>
  <si>
    <t>DELPHI: GEOMETRY-BASED CONNECTIVITY PREDICTION IN TRIANGLE MESH COMPRESSION</t>
  </si>
  <si>
    <t>V. Coors, J. Rossignac.</t>
  </si>
  <si>
    <t>The Visual Computer: International Journal of Computer Graphics</t>
  </si>
  <si>
    <t>Issue 8-9</t>
  </si>
  <si>
    <t>507-520</t>
  </si>
  <si>
    <t>Nov, 2004</t>
  </si>
  <si>
    <t>ISSN:0178-2789</t>
  </si>
  <si>
    <t>Springer-Verlag</t>
  </si>
  <si>
    <t>https://dl.acm.org/doi/10.5555/2975243.2975248</t>
  </si>
  <si>
    <t>./img/Coors_2004_11.jpg</t>
  </si>
  <si>
    <t>USING 3D URBAN MODELS FOR PEDESTRIAN NAVIGATION SUPPORT</t>
  </si>
  <si>
    <t>Proceedings of ISPRS Joint Workshop Cityscapes at GeoWeb 2009</t>
  </si>
  <si>
    <t>009-015</t>
  </si>
  <si>
    <t>The International Archives of Photogrammetry, Remote Sensing and Spatial Information Science</t>
  </si>
  <si>
    <t>XXXVIII-3-4/C3</t>
  </si>
  <si>
    <t>ISSN 1682-1777</t>
  </si>
  <si>
    <t>https://www.isprs.org/proceedings/XXXVIII/3_4-C3/GeoWeb2009_AcademicTrack_Proceedings.pdf</t>
  </si>
  <si>
    <t>pedestrian navigation, 3D city models, facade textures, urban space</t>
  </si>
  <si>
    <t>MoNa3D</t>
  </si>
  <si>
    <t>./img/Bogdahn_2009_07.jpg</t>
  </si>
  <si>
    <t>3D NAVIGATION SYSTEMS BASED ON SYNTHETIC TEXTURING</t>
  </si>
  <si>
    <t>B. Alizadehashrafi, A. Abdul-Rahman, V. Coors, T. Schulz</t>
  </si>
  <si>
    <t>Applied Geoinformatics for Society and Environment</t>
  </si>
  <si>
    <t>227-234</t>
  </si>
  <si>
    <t>ISBN 978-3-940670-13-7</t>
  </si>
  <si>
    <t>http://www.gbv.de/dms/tib-ub-hannover/605569630.pdf</t>
  </si>
  <si>
    <t>./img/Alizadehashrafi_2009.jpg</t>
  </si>
  <si>
    <t>TEXTURING OF BUILDING FACADES BY DYNAMIC PULSE FUNCTION</t>
  </si>
  <si>
    <t>B. Alizadehashrafi, V. Coors, A. Rahman</t>
  </si>
  <si>
    <t> 8th International Symposium and Exhibition on Geoinformation (ISG) </t>
  </si>
  <si>
    <t>Aug, 2009</t>
  </si>
  <si>
    <t>ISG</t>
  </si>
  <si>
    <t>https://multimedia.tabriziau.ac.ir/?PageID=39&amp;BasesID=13&amp;ID=2&amp;TabID=14</t>
  </si>
  <si>
    <t>./img/Alizadehashrafi_2009_08.jpg</t>
  </si>
  <si>
    <t>The 17th International Conference in Central Europe on Computer Graphics, Visualization and Computer Vision</t>
  </si>
  <si>
    <t>B. Alizadehashrafi, V. Coors, A. Rahman, T. Schulz</t>
  </si>
  <si>
    <t>Feb, 2009</t>
  </si>
  <si>
    <t>Plzen, Czech Republic</t>
  </si>
  <si>
    <t>Univ. of West Bohemia</t>
  </si>
  <si>
    <t>ISBN: 9788086943954</t>
  </si>
  <si>
    <t>https://www.tib.eu/de/suchen/id/TIBKAT:623752638?cHash=85395e1db8b11b94307edd5ecfa21c63</t>
  </si>
  <si>
    <t>./img/Alizadehashrafi_2009_02.jpg</t>
  </si>
  <si>
    <t>CITYGML EXTENSION FOR THE INTEGRATION OF 3-DIMENSIONAL DYNAMIC FLOOD DATA</t>
  </si>
  <si>
    <t>C. Schulte, V. Coors</t>
  </si>
  <si>
    <t>IMPLEMENTING 3D SHORTEST PATH ANALYSIS IN 3D NETWORK</t>
  </si>
  <si>
    <t>I. Musliman, A. Rahman, V. Coors</t>
  </si>
  <si>
    <t> Proceedings of the 3rd International Workshop on 3D Geo-Information</t>
  </si>
  <si>
    <t>13-14</t>
  </si>
  <si>
    <t>Nov, 2008</t>
  </si>
  <si>
    <t>Seoul, South Korea</t>
  </si>
  <si>
    <t>ON THE CONVERGENCE OF 3D-GIS, CAD, AND 3D SIMULATION</t>
  </si>
  <si>
    <t> Proceedings of 7th int. Symposium on Geoinformation (ISG)</t>
  </si>
  <si>
    <t>13-15</t>
  </si>
  <si>
    <t>Oct, 2008</t>
  </si>
  <si>
    <t>https://conferencealerts.com/show-event?id=ca1xx68h</t>
  </si>
  <si>
    <t>./img/Coors_2008_10.jpg</t>
  </si>
  <si>
    <t>SYNTHETIC TEXTURES FOR 3D URBAN MODELS IN PEDESTRIAN NAVIGATION</t>
  </si>
  <si>
    <t>TECHNIQUES AND APPLICATIONS FOR MOBILE COMMERCE</t>
  </si>
  <si>
    <t>Proceedings of TAMoCo</t>
  </si>
  <si>
    <t>46-53</t>
  </si>
  <si>
    <t>IOS Press</t>
  </si>
  <si>
    <t>ISBN 10: 1586038265</t>
  </si>
  <si>
    <t>https://de1lib.org/book/684476/fc4370?id=684476&amp;secret=fc4370</t>
  </si>
  <si>
    <t>mobile navigation, synthetic textures, 3D urban models</t>
  </si>
  <si>
    <t>Mona3D</t>
  </si>
  <si>
    <t>./img/Coors_2008.jpg</t>
  </si>
  <si>
    <t>https://de1lib.org/dl/684476/b81170</t>
  </si>
  <si>
    <t>REDUCING RISK AND UPPING AWARENESS</t>
  </si>
  <si>
    <t> GIM International</t>
  </si>
  <si>
    <t>Jun, 2008</t>
  </si>
  <si>
    <t>DEVELOPMENT OF A CITYGML ADE FOR DYNAMIC 3D FLOOD INFORMATION</t>
  </si>
  <si>
    <t>Joint ISCRAM-CHINA and GI4DM Conference on Information Systems for Crisis Management</t>
  </si>
  <si>
    <t>Aug, 2008</t>
  </si>
  <si>
    <t>Harbin, China</t>
  </si>
  <si>
    <t>https://www.aconf.org/conf_4244.html</t>
  </si>
  <si>
    <t>./img/Schulte_2008_08.jpg</t>
  </si>
  <si>
    <t>3D CITY MODELS AS PART OF AN OPEN GEOSPATIAL DATA INFRASTRUCTURE</t>
  </si>
  <si>
    <t>DMS 2008</t>
  </si>
  <si>
    <t>The 14th International Conference on Distributed Multimedia Systems</t>
  </si>
  <si>
    <t>220-225</t>
  </si>
  <si>
    <t>Sep, 2008</t>
  </si>
  <si>
    <t>Boston, USA</t>
  </si>
  <si>
    <t>ISBN 1-891706-23-3</t>
  </si>
  <si>
    <t>http://www.disit.org/axmedis/710/00000-710c4b12-7126-49a9-89f3-67fd83a8db19/3/~saved-on-db-710c4b12-7126-49a9-89f3-67fd83a8db19.pdf</t>
  </si>
  <si>
    <t>geospatial data infrastructure, 3D urban models, mobile navigation</t>
  </si>
  <si>
    <t>MoNa3D, VEPs</t>
  </si>
  <si>
    <t>./img/Bogdahn_2008_09.jpg</t>
  </si>
  <si>
    <t>ZUR NUTZUNG VON 3D-STADTMODELLEN ZUR MOBILEN NAVIGATIONSUNTERSTÜTZUNG</t>
  </si>
  <si>
    <t>M. Bauer, V. Coors, T. Schulz, A. Zipf</t>
  </si>
  <si>
    <t>Vorträge, Auszeichnungen, Veröffentlichungen</t>
  </si>
  <si>
    <t>Knowledge Systems Institute Graduate School</t>
  </si>
  <si>
    <t>ifgiPrints</t>
  </si>
  <si>
    <t>https://docplayer.org/storage/24/3641740/1622220226/AwvOPyUsEaywVEZIdP5pVg/3641740.pdf</t>
  </si>
  <si>
    <t>./img/Bauer_2008.jpg</t>
  </si>
  <si>
    <t>THE USE OF EPARTICIPATION SYSTEMS IN PUBLIC PARTICIPATION: THE VEPS EXAMPLE</t>
  </si>
  <si>
    <t>S. Knapp, V. Coors</t>
  </si>
  <si>
    <t>Urban and Regional Data Management: UDMS 2007 Annual</t>
  </si>
  <si>
    <t>./img/Knapp_2007.jpg</t>
  </si>
  <si>
    <t>PUBLIC PARTICIPATION COMMENT MARK-UP LANGUAGE AND WFS 1.1</t>
  </si>
  <si>
    <t>Ch. Schill, B. Koch, J. Bogdahn, V. Coors</t>
  </si>
  <si>
    <t>85-92</t>
  </si>
  <si>
    <t>PROCEEDINGS OF THE URBAN DATA MANAGEMENT SOCIETY SYMPOSIUM</t>
  </si>
  <si>
    <t>./img/Schill_2007_10.jpg</t>
  </si>
  <si>
    <t>MONA 3D -- MOBILE NAVIGATION USING 3D CITY MODELS</t>
  </si>
  <si>
    <t>4th International Symposium on LBS and Telecartography </t>
  </si>
  <si>
    <t>10.1.1.90.1269</t>
  </si>
  <si>
    <t>https://citeseerx.ist.psu.edu/viewdoc/download?doi=10.1.1.90.1269&amp;rep=rep1&amp;type=pdf</t>
  </si>
  <si>
    <t>mobile 3d cartography, mobile navigation support, synthetic textures, personalized 3D landmarks</t>
  </si>
  <si>
    <t>VEPs</t>
  </si>
  <si>
    <t>./img/Coors_2007.jpg</t>
  </si>
  <si>
    <t>DIGITAL EARTH - PROJECT VEPS RECEIVES AWARD</t>
  </si>
  <si>
    <t>Ingenieurblatt für Baden-Württemberg</t>
  </si>
  <si>
    <t>004/007</t>
  </si>
  <si>
    <t>https://www.coors-online.de/zur-person/patente-ehrungen/#:~:text=Die%20Hochschule%20f%C3%BCr%20Technik%20Stuttgart,Earth%203D%20Visualization%20Grand%20Challange%E2%80%9C%20%E2%80%93</t>
  </si>
  <si>
    <t>./img/Coors_2007_10.jpg</t>
  </si>
  <si>
    <t>IMPROVE PUBLIC PARTICIPATION IN PLANNING PROCESSES BY USING WEB-BASED 3D-MODELS FOR COMMUNICATION PLATFORMS</t>
  </si>
  <si>
    <t>S. Knapp, J. Bogdahn, V. Coors</t>
  </si>
  <si>
    <t>REAL CORP 007: TO PLAN IS NOT ENOUGH Strategies, Concepts, Plans, Projects and their Successful Implementation in Urban, Regional and Real Estate Development</t>
  </si>
  <si>
    <t>Proceedings of 12th international conference on Urban Planning and Spatial Development in the Information Society and 2nd International Vienna Real Estate Conference</t>
  </si>
  <si>
    <t>49-58</t>
  </si>
  <si>
    <t>May, 2007</t>
  </si>
  <si>
    <t xml:space="preserve">CORP </t>
  </si>
  <si>
    <t>ISBN: 978-39502139-3-5</t>
  </si>
  <si>
    <t>https://programm.corp.at/cdrom2007/archiv/tagungsband/CORP2007_proceedings.pdf</t>
  </si>
  <si>
    <t>./img/Knapp_2007_05.jpg</t>
  </si>
  <si>
    <t>KOMPRESSION VON DREIECKSNETZEN</t>
  </si>
  <si>
    <t>1. Internationales Symposium „Geometrisches Modellieren, Visualisieren und Bildverarbeitung“</t>
  </si>
  <si>
    <t>Veröffentlichung der Hochschule für Technik </t>
  </si>
  <si>
    <t>INFORMATION LOGISTICS - A NEW UNDERGRADUATE DEGREE AT THE HFT STUTTGART IN THE FIELD OF GEOINFORMATICS AND LOGISTICS.</t>
  </si>
  <si>
    <t>M. Hahn, V. Coors, E. Gülch, F.-J. Behr, H. Lehmkühler</t>
  </si>
  <si>
    <t>Proceedings of the 2nd GIS training conference, Potsdam (CD-ROM)</t>
  </si>
  <si>
    <t>INTERVIEW ON THE 3D-GIS MARKET ENVIRONMENT FROM THE PERSPECTIVE OF RESEARCH AND TEACHING,</t>
  </si>
  <si>
    <t>3D-GIS market study</t>
  </si>
  <si>
    <t>Jul, 2006</t>
  </si>
  <si>
    <t>WORKSHOP 3D URBAN MODELS</t>
  </si>
  <si>
    <t>K. Huning, V. Coors, L. Bodum, J. Kolar, E. Kjems</t>
  </si>
  <si>
    <t> 25th Urban Data Management Symposium (UDMS)</t>
  </si>
  <si>
    <t>Mar, 2006</t>
  </si>
  <si>
    <t>Aalborg, Denmark</t>
  </si>
  <si>
    <t>HEUTE SCHON GEPLANT? VEPS – VIRTUAL ENVIRONMENTAL PLANNING SYSTEMS: FORSCHUNGSARBEIT IN VIRTUELLEN PLANUNGSWELTEN</t>
  </si>
  <si>
    <t>S. Knapp, K. Huning, V. Coors</t>
  </si>
  <si>
    <t>HfT Stallgeflüster</t>
  </si>
  <si>
    <t>'3D-STADTMODELLE – REALITÄTSNAHER EINDRUCK VON GEPLANTER VERÄNDERUNG'</t>
  </si>
  <si>
    <t>Oct, 2006</t>
  </si>
  <si>
    <t>'3D-GIS IN DER STADTPLANUNG – DAS EU-FORSCHUNGSPROJEKT VEPS AN DER HFT'</t>
  </si>
  <si>
    <t>Forschungsbericht </t>
  </si>
  <si>
    <t>Apr, 2006</t>
  </si>
  <si>
    <t>COMPRESSING 3-DIMENSIONAL URBAN MODELS</t>
  </si>
  <si>
    <t>F. Eppinger, V. Coors</t>
  </si>
  <si>
    <t>Proceedings 4th Workshop on Dynamic and Multi-dimensional GIS (DMGIS 05)</t>
  </si>
  <si>
    <t>XXXVI</t>
  </si>
  <si>
    <t>2 / W29</t>
  </si>
  <si>
    <t>Sep, 2005</t>
  </si>
  <si>
    <t>APPRAISAL OF STANDARDS FOR 3D CITY MODELS</t>
  </si>
  <si>
    <t>K. Ewald, V. Coors</t>
  </si>
  <si>
    <t>Proceedings of the Ninth International Conference on Information Visualisation</t>
  </si>
  <si>
    <t>Jul, 2005</t>
  </si>
  <si>
    <t>157-162</t>
  </si>
  <si>
    <t>Washington, DC, United States</t>
  </si>
  <si>
    <t>IEEE Computer Society, 1730 Massachusetts Ave</t>
  </si>
  <si>
    <t>10.1109/IV.2005.21</t>
  </si>
  <si>
    <t>https://doi.org/10.1109/IV.2005.21</t>
  </si>
  <si>
    <t>./img/Ewald_2005_07.jpg</t>
  </si>
  <si>
    <t xml:space="preserve">COMPRESSED 3D URBAN MODELS FOR INTERNET-BASED E-PLANNING </t>
  </si>
  <si>
    <t>V. Coors, K. Ewald</t>
  </si>
  <si>
    <t> Proceeding 1st International Workshop on Next Generation 3D City Models</t>
  </si>
  <si>
    <t>89-94</t>
  </si>
  <si>
    <t>Jun, 2005</t>
  </si>
  <si>
    <t>European Spatial Data Research (EuroSDR)</t>
  </si>
  <si>
    <t>https://www.researchgate.net/publication/343539567_Proceedings_of_the_1st_International_Workshop_on_Next_Generation_3D_City_Models_21-22_June_2005_Bonn_Germany_Jointly_organized_by_University_of_Bonn_DGPF_EuroSDR_and_ISPRS</t>
  </si>
  <si>
    <t>ePlanning, Modeling. Compression, 3D City Models, CityGML, 3D-GIS</t>
  </si>
  <si>
    <t>Workshop Paper</t>
  </si>
  <si>
    <t>INTERREG IIIB</t>
  </si>
  <si>
    <t>./img/Coors_2005_06.jpg</t>
  </si>
  <si>
    <t>3D-GIS IN DER STADTPLANUNG – BÜRGERBETEILIGUNG AN PLANUNGSPROZESSEN</t>
  </si>
  <si>
    <t>Ingenieurblatt BW</t>
  </si>
  <si>
    <t>81-82</t>
  </si>
  <si>
    <t>BDB</t>
  </si>
  <si>
    <t>ISSN 0020-1189</t>
  </si>
  <si>
    <t>3D-GIS IN DER STADTPLANUNG - DAS EU-PROJEKT VEPS AN DER HFT</t>
  </si>
  <si>
    <t>Aktuelle Entwicklungen in der Geoinformatik</t>
  </si>
  <si>
    <t>7.1-7.10</t>
  </si>
  <si>
    <t>./img/V_Coors_2005_03.jpg</t>
  </si>
  <si>
    <t>3D MAPS ON MOBILE DEVICES</t>
  </si>
  <si>
    <t>A. Schilling, V. Coors</t>
  </si>
  <si>
    <t>Proceedings Multikonferenz Wirtschaftsinformatik (MKWI) 2004, Mobile Business Systems, Mobile and Collaborative Business, Techniques and Applications for Mobile Commerce (TAMoCO)</t>
  </si>
  <si>
    <t>Mar, 2004</t>
  </si>
  <si>
    <t>infix</t>
  </si>
  <si>
    <t>ISBN: 978-3898380515</t>
  </si>
  <si>
    <t>https://www.amazon.de/Multikonferenz-Wirtschaftsinformatik-Mobile-Business-Systems/dp/3898380513</t>
  </si>
  <si>
    <t>./img/Schilling_2004_03.jpg</t>
  </si>
  <si>
    <t>GEOMETRICAL AND TOPOLOGICAL MODELS FOR REAL-TIME GIS</t>
  </si>
  <si>
    <t>S. Zlatanova, D. Holweg, V. Coors</t>
  </si>
  <si>
    <t>24th Urban Data Management Symposium</t>
  </si>
  <si>
    <t>3.II.1</t>
  </si>
  <si>
    <t>Oct, 2004</t>
  </si>
  <si>
    <t>Chioggia, Italy</t>
  </si>
  <si>
    <t>https://www.udms.net/download/chioggia-2004/</t>
  </si>
  <si>
    <t>./img/Zlatanova_2004_10.jpg</t>
  </si>
  <si>
    <t>https://www.udms.net/download/chioggia-2004/?wpdmdl=191&amp;ind=Q2hpb2dnaWEyMDA0LnBkZg</t>
  </si>
  <si>
    <t>WEB-BASED GIS IN FLOOD INFORMATION SYSTEM</t>
  </si>
  <si>
    <t>./img/S_Zlatanova_2004_10.jpg</t>
  </si>
  <si>
    <t>A METHOD FOR OPTIMIZING AND SPATIALLY DISTRIBUTING HEATING SYSTEMS BY COUPLING AN URBAN ENERGY SIMULATION PLATFORM AND AN ENERGY SYSTEM MODEL</t>
  </si>
  <si>
    <t>A. Steingrube, K. Bao, S. Wieland, A.Lalama, P.M.M. Kabiro, V. Coors, B. Schröter</t>
  </si>
  <si>
    <t>Resources</t>
  </si>
  <si>
    <t>May, 2021</t>
  </si>
  <si>
    <t>10.3390/resources10050052</t>
  </si>
  <si>
    <t>https://doi.org/10.3390/resources10050052</t>
  </si>
  <si>
    <t>energy system optimization, district heating, energy system modelling, 3D building model, urban energy simulation platform</t>
  </si>
  <si>
    <t>ENsource</t>
  </si>
  <si>
    <t>./img/Steingrube_2021_05.jpg</t>
  </si>
  <si>
    <t>https://www.mdpi.com/2079-9276/10/5/52/pdf</t>
  </si>
  <si>
    <t>CITYTHINGS: AN INTEGRATION OF THE DYNAMIC SENSOR DATA TO THE 3D CITY MODEL</t>
  </si>
  <si>
    <t>T. Santhanavanich, V. Coors</t>
  </si>
  <si>
    <t>Mar, 2021</t>
  </si>
  <si>
    <t>SAGE</t>
  </si>
  <si>
    <t>https://doi.org/10.1177/2399808320983000</t>
  </si>
  <si>
    <t>./img/Santhanavanich_2021_03.jpg</t>
  </si>
  <si>
    <t>GROUPING TECHNIQUES FOR BUILDING STOCK ANALYSIS: A COMPARATIVE CASE STUDY</t>
  </si>
  <si>
    <t>S. Goy, V. Coors, D. Finn</t>
  </si>
  <si>
    <t>Apr, 2021</t>
  </si>
  <si>
    <t>10.1016/j.enbuild.2021.110754</t>
  </si>
  <si>
    <t>https://doi.org/10.1016/j.enbuild.2021.110754</t>
  </si>
  <si>
    <t>Building energy modelling</t>
  </si>
  <si>
    <t xml:space="preserve">Building stock, Data mining, Clustering, Classification </t>
  </si>
  <si>
    <t>./img/Goy_2021_04.jpg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</si>
</sst>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1A1A1A"/>
      <name val="Calibri"/>
      <family val="2"/>
      <scheme val="minor"/>
    </font>
    <font>
      <sz val="11"/>
      <color rgb="FF333333"/>
      <name val="Calibri"/>
      <family val="2"/>
      <scheme val="minor"/>
    </font>
    <font>
      <sz val="9"/>
      <color rgb="FF222222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vertical="center" wrapText="1"/>
    </xf>
    <xf numFmtId="17" fontId="1" fillId="0" borderId="0" xfId="0" applyNumberFormat="1" applyFont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0" xfId="1" applyFill="1" applyAlignment="1">
      <alignment horizontal="center" vertical="center" wrapText="1"/>
    </xf>
    <xf numFmtId="16" fontId="1" fillId="0" borderId="0" xfId="0" applyNumberFormat="1" applyFont="1" applyAlignment="1">
      <alignment horizontal="center" vertical="center" wrapText="1"/>
    </xf>
    <xf numFmtId="0" fontId="2" fillId="0" borderId="0" xfId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1" fillId="0" borderId="0" xfId="0" quotePrefix="1" applyNumberFormat="1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2" fillId="4" borderId="0" xfId="1" applyFill="1" applyAlignment="1">
      <alignment horizontal="center" vertical="center" wrapText="1"/>
    </xf>
    <xf numFmtId="17" fontId="1" fillId="4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nspire.ec.europa.eu/conference2017" TargetMode="External"/><Relationship Id="rId299" Type="http://schemas.openxmlformats.org/officeDocument/2006/relationships/hyperlink" Target="https://www.routledge.com/Urban-and-Regional-Data-Management-UDMS-2009-Annual/Krek-Rumor-Zlatanova-Fendel/p/book/9780415556422" TargetMode="External"/><Relationship Id="rId21" Type="http://schemas.openxmlformats.org/officeDocument/2006/relationships/hyperlink" Target="https://doi.org/10.5194/isprs-annals-IV-4-W9-1-2019" TargetMode="External"/><Relationship Id="rId63" Type="http://schemas.openxmlformats.org/officeDocument/2006/relationships/hyperlink" Target="https://doi.org/10.5194/isprs-archives-XLII-4-W11-1-2018" TargetMode="External"/><Relationship Id="rId159" Type="http://schemas.openxmlformats.org/officeDocument/2006/relationships/hyperlink" Target="http://dx.doi.org/10.2791/16681" TargetMode="External"/><Relationship Id="rId324" Type="http://schemas.openxmlformats.org/officeDocument/2006/relationships/hyperlink" Target="http://www.gbv.de/dms/tib-ub-hannover/605569630.pdf" TargetMode="External"/><Relationship Id="rId170" Type="http://schemas.openxmlformats.org/officeDocument/2006/relationships/hyperlink" Target="https://diglib.eg.org/bitstream/handle/10.2312/udmv20151347/037-042.pdf?sequence=1&amp;isAllowed=y" TargetMode="External"/><Relationship Id="rId226" Type="http://schemas.openxmlformats.org/officeDocument/2006/relationships/hyperlink" Target="https://rundertischgis.de/images/9_documents/GI-Runden/Programm_2014.pdf" TargetMode="External"/><Relationship Id="rId268" Type="http://schemas.openxmlformats.org/officeDocument/2006/relationships/hyperlink" Target="https://icaci.org/files/documents/ICC_proceedings/ICC2011/Oral%20Presentations%20PDF/B3-Location%20based%20services%20and%20user%20issue/CO-126.pdf" TargetMode="External"/><Relationship Id="rId32" Type="http://schemas.openxmlformats.org/officeDocument/2006/relationships/hyperlink" Target="https://www.int-arch-photogramm-remote-sens-spatial-inf-sci.net/XLII-4-W15/" TargetMode="External"/><Relationship Id="rId74" Type="http://schemas.openxmlformats.org/officeDocument/2006/relationships/hyperlink" Target="https://doi.org/10.5194/isprs-annals-IV-4-W7-129-2018" TargetMode="External"/><Relationship Id="rId128" Type="http://schemas.openxmlformats.org/officeDocument/2006/relationships/hyperlink" Target="https://doi.org/10.2314/GBV:873316509" TargetMode="External"/><Relationship Id="rId335" Type="http://schemas.openxmlformats.org/officeDocument/2006/relationships/hyperlink" Target="https://docplayer.org/storage/24/3641740/1622220226/AwvOPyUsEaywVEZIdP5pVg/3641740.pdf" TargetMode="External"/><Relationship Id="rId5" Type="http://schemas.openxmlformats.org/officeDocument/2006/relationships/hyperlink" Target="https://doi.org/10.5194/isprs-annals-VI-4-W2-2020-135-2020" TargetMode="External"/><Relationship Id="rId181" Type="http://schemas.openxmlformats.org/officeDocument/2006/relationships/hyperlink" Target="https://www.dgpf.de/src/tagung/jt2015/start.html" TargetMode="External"/><Relationship Id="rId237" Type="http://schemas.openxmlformats.org/officeDocument/2006/relationships/hyperlink" Target="https://www.ingeoforum.de/files/3d-stadtmodelle.pdf" TargetMode="External"/><Relationship Id="rId279" Type="http://schemas.openxmlformats.org/officeDocument/2006/relationships/hyperlink" Target="https://www.geog.uni-heidelberg.de/gis/3dde.html" TargetMode="External"/><Relationship Id="rId43" Type="http://schemas.openxmlformats.org/officeDocument/2006/relationships/hyperlink" Target="https://www.int-arch-photogramm-remote-sens-spatial-inf-sci.net/XLIV-4-W1-2020/71/2020/isprs-archives-XLIV-4-W1-2020-71-2020.pdf" TargetMode="External"/><Relationship Id="rId139" Type="http://schemas.openxmlformats.org/officeDocument/2006/relationships/hyperlink" Target="https://www.int-arch-photogramm-remote-sens-spatial-inf-sci.net/XLII-4-W1/151/2016/isprs-archives-XLII-4-W1-151-2016.pdf" TargetMode="External"/><Relationship Id="rId290" Type="http://schemas.openxmlformats.org/officeDocument/2006/relationships/hyperlink" Target="https://www.ibpsa.us/sites/default/files/publications/SB10-DOC-TS07A-02-Strzalka.pdf" TargetMode="External"/><Relationship Id="rId304" Type="http://schemas.openxmlformats.org/officeDocument/2006/relationships/hyperlink" Target="https://www.igi-global.com/viewtitlesample.aspx?id=21464&amp;ptid=506&amp;t=An%20ePlanning%20Case%20Study%20in%20Stuttgart%20Using%20OPPA%203D&amp;isxn=9781605662824" TargetMode="External"/><Relationship Id="rId346" Type="http://schemas.openxmlformats.org/officeDocument/2006/relationships/hyperlink" Target="http://www.gbv.de/dms/tib-ub-hannover/485275929.pdf" TargetMode="External"/><Relationship Id="rId85" Type="http://schemas.openxmlformats.org/officeDocument/2006/relationships/hyperlink" Target="https://www.business-geomatics.com/2018/12/10/mehr-anwendung-mehr-qualitaet/" TargetMode="External"/><Relationship Id="rId150" Type="http://schemas.openxmlformats.org/officeDocument/2006/relationships/hyperlink" Target="https://www.coors-online.de/wp-content/uploads/2016/04/GeoForumMV2016_Coors-3D-Portrayal-Service.pdf" TargetMode="External"/><Relationship Id="rId192" Type="http://schemas.openxmlformats.org/officeDocument/2006/relationships/hyperlink" Target="https://www.coors-online.de/wp-content/uploads/2015/10/3DGeoInfo-2015-Tutorial.pdf" TargetMode="External"/><Relationship Id="rId206" Type="http://schemas.openxmlformats.org/officeDocument/2006/relationships/hyperlink" Target="https://rundertischgis.de/publikationen/tagungsbaende.html" TargetMode="External"/><Relationship Id="rId248" Type="http://schemas.openxmlformats.org/officeDocument/2006/relationships/hyperlink" Target="https://www.int-arch-photogramm-remote-sens-spatial-inf-sci.net/XXXIX-B8/209/2012/isprsarchives-XXXIX-B8-209-2012.pdf" TargetMode="External"/><Relationship Id="rId12" Type="http://schemas.openxmlformats.org/officeDocument/2006/relationships/hyperlink" Target="https://doi.org/10.5071/28thEUBCE2020-1CV.4.15" TargetMode="External"/><Relationship Id="rId108" Type="http://schemas.openxmlformats.org/officeDocument/2006/relationships/hyperlink" Target="http://www.gdi.sachsen.de/inhalt/info/archiv2018/180205/180205.html" TargetMode="External"/><Relationship Id="rId315" Type="http://schemas.openxmlformats.org/officeDocument/2006/relationships/hyperlink" Target="https://www.amazon.de/-/en/Volker-Coors/dp/3879074119" TargetMode="External"/><Relationship Id="rId54" Type="http://schemas.openxmlformats.org/officeDocument/2006/relationships/hyperlink" Target="https://gispoint.de/index.php?eID=tx_securedownloads&amp;p=414&amp;u=0&amp;g=0&amp;t=1619790510&amp;hash=6c8768f9f7e0a58f546f4ab220bc3e219ab0916e&amp;file=fileadmin/user_upload/Artikel_Archiv/Articles_PDF/gis/2018/GS_2_2018_72-80_Schneider_u_a.pdf" TargetMode="External"/><Relationship Id="rId96" Type="http://schemas.openxmlformats.org/officeDocument/2006/relationships/hyperlink" Target="https://www.youtube.com/watch?v=WbN-pob4qLs&amp;t=2155s" TargetMode="External"/><Relationship Id="rId161" Type="http://schemas.openxmlformats.org/officeDocument/2006/relationships/hyperlink" Target="https://portal.ogc.org/public_ogc/sched/agenda.php?meeting=1606tc&amp;my_session=45582" TargetMode="External"/><Relationship Id="rId217" Type="http://schemas.openxmlformats.org/officeDocument/2006/relationships/hyperlink" Target="https://www.steinbeis.de/de/mediathek/publikationen.html?tx_z7mediacenter_list%5Bcategory%5D=6&amp;tx_z7mediacenter_list%5Bcontroller%5D=Media&amp;cHash=368565c491a2eb1de663cfbb30915576" TargetMode="External"/><Relationship Id="rId259" Type="http://schemas.openxmlformats.org/officeDocument/2006/relationships/hyperlink" Target="http://dx.doi.org/10.1016/j.buildenv.2011.07.012" TargetMode="External"/><Relationship Id="rId23" Type="http://schemas.openxmlformats.org/officeDocument/2006/relationships/hyperlink" Target="https://doi.org/10.5194/isprs-annals-IV-4-W9-65-2019" TargetMode="External"/><Relationship Id="rId119" Type="http://schemas.openxmlformats.org/officeDocument/2006/relationships/hyperlink" Target="https://www.igd.fraunhofer.de/veranstaltungen/30-jahre-fraunhofer-igd/smarte-geoinformationsdienste-fuer-nachhaltige-mobilitaet-im" TargetMode="External"/><Relationship Id="rId270" Type="http://schemas.openxmlformats.org/officeDocument/2006/relationships/hyperlink" Target="https://www.geog.uni-heidelberg.de/md/chemgeo/geog/gis/3dde_programme.pdf" TargetMode="External"/><Relationship Id="rId326" Type="http://schemas.openxmlformats.org/officeDocument/2006/relationships/hyperlink" Target="https://multimedia.tabriziau.ac.ir/?PageID=39&amp;BasesID=13&amp;ID=2&amp;TabID=14" TargetMode="External"/><Relationship Id="rId65" Type="http://schemas.openxmlformats.org/officeDocument/2006/relationships/hyperlink" Target="https://www.int-arch-photogramm-remote-sens-spatial-inf-sci.net/XLII-4-W11/11/2018/isprs-archives-XLII-4-W11-11-2018.pdf" TargetMode="External"/><Relationship Id="rId130" Type="http://schemas.openxmlformats.org/officeDocument/2006/relationships/hyperlink" Target="https://www.vde-verlag.de/buecher/537590/3d-stadtmodelle.html" TargetMode="External"/><Relationship Id="rId172" Type="http://schemas.openxmlformats.org/officeDocument/2006/relationships/hyperlink" Target="http://dx.doi.org/10.2312/udmv.20151347" TargetMode="External"/><Relationship Id="rId228" Type="http://schemas.openxmlformats.org/officeDocument/2006/relationships/hyperlink" Target="https://docplayer.org/storage/24/4216996/1621884118/1O_hqn2STv7aMZUhDOu62g/4216996.pdf" TargetMode="External"/><Relationship Id="rId281" Type="http://schemas.openxmlformats.org/officeDocument/2006/relationships/hyperlink" Target="https://www.udms.net/proceedings/" TargetMode="External"/><Relationship Id="rId337" Type="http://schemas.openxmlformats.org/officeDocument/2006/relationships/hyperlink" Target="https://doi.org/10.4324/9780203931042" TargetMode="External"/><Relationship Id="rId34" Type="http://schemas.openxmlformats.org/officeDocument/2006/relationships/hyperlink" Target="https://archive.corp.at/cdrom2020/papers2020/CORP2020_54.pdf" TargetMode="External"/><Relationship Id="rId76" Type="http://schemas.openxmlformats.org/officeDocument/2006/relationships/hyperlink" Target="https://www.lvermgeo.sachsen-anhalt.de/de/lsaverm-archiv/lsa-verm-2018.html" TargetMode="External"/><Relationship Id="rId141" Type="http://schemas.openxmlformats.org/officeDocument/2006/relationships/hyperlink" Target="https://www.isprs-ann-photogramm-remote-sens-spatial-inf-sci.net/IV-4-W1/89/2016/isprs-annals-IV-4-W1-89-2016.pdf" TargetMode="External"/><Relationship Id="rId7" Type="http://schemas.openxmlformats.org/officeDocument/2006/relationships/hyperlink" Target="https://doi.org/10.5194/isprs-annals-VI-4-W2-2020-157-2020" TargetMode="External"/><Relationship Id="rId183" Type="http://schemas.openxmlformats.org/officeDocument/2006/relationships/hyperlink" Target="https://gispoint.de/artikelarchiv/gis/2015/gisbusiness-ausgabe-52015/3538-citygml-und-3d-stadtmodelle-verstehen.html" TargetMode="External"/><Relationship Id="rId239" Type="http://schemas.openxmlformats.org/officeDocument/2006/relationships/hyperlink" Target="https://www.sig3d.org/files/media/downloads/Veranstaltungen/20130320_Lindau/20130320_CityGMLWorkshopLindau_Gesamt.pdf" TargetMode="External"/><Relationship Id="rId250" Type="http://schemas.openxmlformats.org/officeDocument/2006/relationships/hyperlink" Target="http://archiv.geomv.de/geoforum/2012/doc/GeoForumMV2012_Programm.pdf" TargetMode="External"/><Relationship Id="rId292" Type="http://schemas.openxmlformats.org/officeDocument/2006/relationships/hyperlink" Target="https://www.researchgate.net/publication/260272804_LARGE_SCALE_INTEGRATION_OF_PHOTOVOLTAICS_IN_CITIES" TargetMode="External"/><Relationship Id="rId306" Type="http://schemas.openxmlformats.org/officeDocument/2006/relationships/hyperlink" Target="https://doi.org/10.4324/9780203931042" TargetMode="External"/><Relationship Id="rId45" Type="http://schemas.openxmlformats.org/officeDocument/2006/relationships/hyperlink" Target="https://www.isprs-ann-photogramm-remote-sens-spatial-inf-sci.net/IV-4-W9/1/2019/isprs-annals-IV-4-W9-1-2019.pdf" TargetMode="External"/><Relationship Id="rId87" Type="http://schemas.openxmlformats.org/officeDocument/2006/relationships/hyperlink" Target="https://rundertischgis.de/aktuelles/newsletter/623-newsletter-5-2018.html" TargetMode="External"/><Relationship Id="rId110" Type="http://schemas.openxmlformats.org/officeDocument/2006/relationships/hyperlink" Target="http://doi.org/10.1186/s40984-017-0025-7" TargetMode="External"/><Relationship Id="rId348" Type="http://schemas.openxmlformats.org/officeDocument/2006/relationships/hyperlink" Target="https://www.amazon.de/Multikonferenz-Wirtschaftsinformatik-Mobile-Business-Systems/dp/3898380513" TargetMode="External"/><Relationship Id="rId152" Type="http://schemas.openxmlformats.org/officeDocument/2006/relationships/hyperlink" Target="https://www.business-geomatics.com/2016/11/21/neuerscheinung-arbeiten-mit-citygml/" TargetMode="External"/><Relationship Id="rId194" Type="http://schemas.openxmlformats.org/officeDocument/2006/relationships/hyperlink" Target="https://geospatialworldforum.org/2015/workshop.asp?Sp_Department=Urban%20Energy" TargetMode="External"/><Relationship Id="rId208" Type="http://schemas.openxmlformats.org/officeDocument/2006/relationships/hyperlink" Target="https://www.coors-online.de/wp-content/uploads/2014/11/paper-3D-cadastre-gozdz.pdf" TargetMode="External"/><Relationship Id="rId261" Type="http://schemas.openxmlformats.org/officeDocument/2006/relationships/hyperlink" Target="https://doi.org/10.1007/978-3-642-21928-3_21" TargetMode="External"/><Relationship Id="rId14" Type="http://schemas.openxmlformats.org/officeDocument/2006/relationships/hyperlink" Target="https://archive.corp.at/cdrom2020/papers2020/CORP2020_54.pdf" TargetMode="External"/><Relationship Id="rId56" Type="http://schemas.openxmlformats.org/officeDocument/2006/relationships/hyperlink" Target="https://doi.org/10.1177%2F2399808320983000" TargetMode="External"/><Relationship Id="rId317" Type="http://schemas.openxmlformats.org/officeDocument/2006/relationships/hyperlink" Target="http://docplayer.org/111994123-3d-geoinformations-systeme.html" TargetMode="External"/><Relationship Id="rId98" Type="http://schemas.openxmlformats.org/officeDocument/2006/relationships/hyperlink" Target="https://www.coors-online.de/wp-content/uploads/2018/10/2018_Stuttgart_Coors_3DIM.pdf" TargetMode="External"/><Relationship Id="rId121" Type="http://schemas.openxmlformats.org/officeDocument/2006/relationships/hyperlink" Target="https://events.zki.de/frontend/index.php?folder_id=170&amp;page_id=" TargetMode="External"/><Relationship Id="rId163" Type="http://schemas.openxmlformats.org/officeDocument/2006/relationships/hyperlink" Target="https://portal.ogc.org/public_ogc/sched/agenda.php?meeting=1603tc&amp;my_session=43901" TargetMode="External"/><Relationship Id="rId219" Type="http://schemas.openxmlformats.org/officeDocument/2006/relationships/hyperlink" Target="https://www.3d-stadtmodelle.org/index.php?do=rue&amp;do2=ws14" TargetMode="External"/><Relationship Id="rId230" Type="http://schemas.openxmlformats.org/officeDocument/2006/relationships/hyperlink" Target="https://doi.org/10.1007/978-3-642-29793-9" TargetMode="External"/><Relationship Id="rId251" Type="http://schemas.openxmlformats.org/officeDocument/2006/relationships/hyperlink" Target="https://www.ogc.org/projects/initiatives/3dpie" TargetMode="External"/><Relationship Id="rId25" Type="http://schemas.openxmlformats.org/officeDocument/2006/relationships/hyperlink" Target="https://api.semanticscholar.org/CorpusID:218481038" TargetMode="External"/><Relationship Id="rId46" Type="http://schemas.openxmlformats.org/officeDocument/2006/relationships/hyperlink" Target="https://www.isprs-ann-photogramm-remote-sens-spatial-inf-sci.net/IV-4-W9/27/2019/isprs-annals-IV-4-W9-27-2019.pdf" TargetMode="External"/><Relationship Id="rId67" Type="http://schemas.openxmlformats.org/officeDocument/2006/relationships/hyperlink" Target="https://www.isprs-ann-photogramm-remote-sens-spatial-inf-sci.net/IV-4-W7/67/2018/isprs-annals-IV-4-W7-67-2018.pdf" TargetMode="External"/><Relationship Id="rId272" Type="http://schemas.openxmlformats.org/officeDocument/2006/relationships/hyperlink" Target="https://www.ogc.org/event/1102tcagenda" TargetMode="External"/><Relationship Id="rId293" Type="http://schemas.openxmlformats.org/officeDocument/2006/relationships/hyperlink" Target="https://www.isprs.org/proceedings/XXXVIII/4-W15/" TargetMode="External"/><Relationship Id="rId307" Type="http://schemas.openxmlformats.org/officeDocument/2006/relationships/hyperlink" Target="https://doi.org/10.1007/978-3-540-36998-1" TargetMode="External"/><Relationship Id="rId328" Type="http://schemas.openxmlformats.org/officeDocument/2006/relationships/hyperlink" Target="https://conferencealerts.com/show-event?id=ca1xx68h" TargetMode="External"/><Relationship Id="rId349" Type="http://schemas.openxmlformats.org/officeDocument/2006/relationships/hyperlink" Target="https://www.udms.net/download/chioggia-2004/" TargetMode="External"/><Relationship Id="rId88" Type="http://schemas.openxmlformats.org/officeDocument/2006/relationships/hyperlink" Target="https://www.ogc.org/blog/2895" TargetMode="External"/><Relationship Id="rId111" Type="http://schemas.openxmlformats.org/officeDocument/2006/relationships/hyperlink" Target="https://futurecitiesandenvironment.com/articles/10.1186/s40984-017-0025-7/galley/18/download/" TargetMode="External"/><Relationship Id="rId132" Type="http://schemas.openxmlformats.org/officeDocument/2006/relationships/hyperlink" Target="https://link.springer.com/article/10.1007/BF03545285" TargetMode="External"/><Relationship Id="rId153" Type="http://schemas.openxmlformats.org/officeDocument/2006/relationships/hyperlink" Target="https://www.coors-online.de/wp-content/uploads/2016/11/Business-Geomatics-8-16.jpg" TargetMode="External"/><Relationship Id="rId174" Type="http://schemas.openxmlformats.org/officeDocument/2006/relationships/hyperlink" Target="http://infoscience.epfl.ch/record/213437/files/9_NOUVEL1187.pdf" TargetMode="External"/><Relationship Id="rId195" Type="http://schemas.openxmlformats.org/officeDocument/2006/relationships/hyperlink" Target="https://en.wiki.energy.sig3d.org/index.php/Workshop_Sophia_Antipolis_2015" TargetMode="External"/><Relationship Id="rId209" Type="http://schemas.openxmlformats.org/officeDocument/2006/relationships/hyperlink" Target="https://www.coors-online.de/wp-content/uploads/2014/11/final-Wagner-3DGeoinfo_proceedings.pdf" TargetMode="External"/><Relationship Id="rId220" Type="http://schemas.openxmlformats.org/officeDocument/2006/relationships/hyperlink" Target="https://www.3d-stadtmodelle.org/3d-stadtmodelle_2014/vortraege/08_Coors_Interoperabilitaetsexperiment_des_OGC_zur_Datenqualitaet.pdf" TargetMode="External"/><Relationship Id="rId241" Type="http://schemas.openxmlformats.org/officeDocument/2006/relationships/hyperlink" Target="https://docplayer.org/storage/61/45557619/1621903842/Gs32V6rsx-kc3eDG4ZfGiA/45557619.pdf" TargetMode="External"/><Relationship Id="rId15" Type="http://schemas.openxmlformats.org/officeDocument/2006/relationships/hyperlink" Target="https://www.ait.ac.at/fileadmin/mc/energy/Business_Cases/7_Smart_Resilient_Cities/DIM4Energy_Leitfaden_Web.pdf" TargetMode="External"/><Relationship Id="rId36" Type="http://schemas.openxmlformats.org/officeDocument/2006/relationships/hyperlink" Target="https://www.isprs-ann-photogramm-remote-sens-spatial-inf-sci.net/VI-4-W2-2020/71/2020/isprs-annals-VI-4-W2-2020-71-2020.pdf" TargetMode="External"/><Relationship Id="rId57" Type="http://schemas.openxmlformats.org/officeDocument/2006/relationships/hyperlink" Target="https://journals.sagepub.com/doi/pdf/10.1177/2399808320983000" TargetMode="External"/><Relationship Id="rId262" Type="http://schemas.openxmlformats.org/officeDocument/2006/relationships/hyperlink" Target="https://link.springer.com/content/pdf/10.1007%2F978-3-642-21928-3.pdf" TargetMode="External"/><Relationship Id="rId283" Type="http://schemas.openxmlformats.org/officeDocument/2006/relationships/hyperlink" Target="https://nanopdf.com/downloadFile/international-society-for-photogrammetry-and-remote-sensing-5b0ba4eb0a56a_pdf" TargetMode="External"/><Relationship Id="rId318" Type="http://schemas.openxmlformats.org/officeDocument/2006/relationships/hyperlink" Target="http://docplayer.org/storage/93/111994123/1622154520/yjfGqS88u0H5T1-p4yNk2g/111994123.pdf" TargetMode="External"/><Relationship Id="rId339" Type="http://schemas.openxmlformats.org/officeDocument/2006/relationships/hyperlink" Target="https://citeseerx.ist.psu.edu/viewdoc/download?doi=10.1.1.90.1269&amp;rep=rep1&amp;type=pdf" TargetMode="External"/><Relationship Id="rId78" Type="http://schemas.openxmlformats.org/officeDocument/2006/relationships/hyperlink" Target="https://ieeexplore.ieee.org/document/8436355" TargetMode="External"/><Relationship Id="rId99" Type="http://schemas.openxmlformats.org/officeDocument/2006/relationships/hyperlink" Target="https://portal.ogc.org/meet/?p=meeting&amp;mid=74" TargetMode="External"/><Relationship Id="rId101" Type="http://schemas.openxmlformats.org/officeDocument/2006/relationships/hyperlink" Target="https://www.coors-online.de/wp-content/uploads/2018/10/Vortrag-Coors-public.pdf" TargetMode="External"/><Relationship Id="rId122" Type="http://schemas.openxmlformats.org/officeDocument/2006/relationships/hyperlink" Target="https://portal.ogc.org/public_ogc/sched/agenda.php?meeting=1703tc&amp;my_session=48870" TargetMode="External"/><Relationship Id="rId143" Type="http://schemas.openxmlformats.org/officeDocument/2006/relationships/hyperlink" Target="https://www.isprs-ann-photogramm-remote-sens-spatial-inf-sci.net/IV-4-W1/75/2016/isprs-annals-IV-4-W1-75-2016.pdf" TargetMode="External"/><Relationship Id="rId164" Type="http://schemas.openxmlformats.org/officeDocument/2006/relationships/hyperlink" Target="http://dx.doi.org/10.1016/j.enbuild.2015.08.021" TargetMode="External"/><Relationship Id="rId185" Type="http://schemas.openxmlformats.org/officeDocument/2006/relationships/hyperlink" Target="https://www.khronos.org/news/press/khronos-finalizes-gltf-1.0-specification" TargetMode="External"/><Relationship Id="rId350" Type="http://schemas.openxmlformats.org/officeDocument/2006/relationships/hyperlink" Target="https://www.udms.net/download/chioggia-2004/?wpdmdl=191&amp;ind=Q2hpb2dnaWEyMDA0LnBkZg" TargetMode="External"/><Relationship Id="rId9" Type="http://schemas.openxmlformats.org/officeDocument/2006/relationships/hyperlink" Target="https://doi.org/10.5194/isprs-annals-VI-4-W2-2020-165-2020" TargetMode="External"/><Relationship Id="rId210" Type="http://schemas.openxmlformats.org/officeDocument/2006/relationships/hyperlink" Target="https://www.coors-online.de/wp-content/uploads/2014/11/final-Wagner-3DGeoinfo_proceedings.pdf" TargetMode="External"/><Relationship Id="rId26" Type="http://schemas.openxmlformats.org/officeDocument/2006/relationships/hyperlink" Target="https://www.rundertischgis.de/publikationen/tagungsbaende.html" TargetMode="External"/><Relationship Id="rId231" Type="http://schemas.openxmlformats.org/officeDocument/2006/relationships/hyperlink" Target="https://www.routledge.com/Urban-and-Regional-Data-Management-UDMS-Annual-2013/Ellul-Zlatanova-Rumor-Laurini/p/book/9781138000636" TargetMode="External"/><Relationship Id="rId252" Type="http://schemas.openxmlformats.org/officeDocument/2006/relationships/hyperlink" Target="https://portal.opengeospatial.org/files/?artifact_id=49068" TargetMode="External"/><Relationship Id="rId273" Type="http://schemas.openxmlformats.org/officeDocument/2006/relationships/hyperlink" Target="https://www.yumpu.com/de/document/read/183120/10-internationales-3d-forum-lindau" TargetMode="External"/><Relationship Id="rId294" Type="http://schemas.openxmlformats.org/officeDocument/2006/relationships/hyperlink" Target="https://www.isprs.org/proceedings/XXXVIII/4-W15/Paper_ISPRS/Poster/15_3DGeoInfo2010_114_Ivin_3D-GIS%20Spatial%20Operator.pdf" TargetMode="External"/><Relationship Id="rId308" Type="http://schemas.openxmlformats.org/officeDocument/2006/relationships/hyperlink" Target="https://doi.org/10.1007/978-3-540-36998-1" TargetMode="External"/><Relationship Id="rId329" Type="http://schemas.openxmlformats.org/officeDocument/2006/relationships/hyperlink" Target="https://de1lib.org/book/684476/fc4370?id=684476&amp;secret=fc4370" TargetMode="External"/><Relationship Id="rId47" Type="http://schemas.openxmlformats.org/officeDocument/2006/relationships/hyperlink" Target="https://www.isprs-ann-photogramm-remote-sens-spatial-inf-sci.net/IV-4-W9/65/2019/isprs-annals-IV-4-W9-65-2019.pdf" TargetMode="External"/><Relationship Id="rId68" Type="http://schemas.openxmlformats.org/officeDocument/2006/relationships/hyperlink" Target="https://doi.org/10.5194/isprs-annals-IV-4-113-2018" TargetMode="External"/><Relationship Id="rId89" Type="http://schemas.openxmlformats.org/officeDocument/2006/relationships/hyperlink" Target="https://www.3d-stadtmodelle.org/index.php?do=rue&amp;do2=ws18" TargetMode="External"/><Relationship Id="rId112" Type="http://schemas.openxmlformats.org/officeDocument/2006/relationships/hyperlink" Target="https://doi.org/10.1016/j.compenvurbsys.2016.12.005" TargetMode="External"/><Relationship Id="rId133" Type="http://schemas.openxmlformats.org/officeDocument/2006/relationships/hyperlink" Target="https://link.springer.com/content/pdf/10.1007/BF03545285.pdf" TargetMode="External"/><Relationship Id="rId154" Type="http://schemas.openxmlformats.org/officeDocument/2006/relationships/hyperlink" Target="https://www.coors-online.de/wp-content/uploads/2016/05/IX-6-2016.pdf" TargetMode="External"/><Relationship Id="rId175" Type="http://schemas.openxmlformats.org/officeDocument/2006/relationships/hyperlink" Target="https://doi.org/10.1145/2775292.2775325" TargetMode="External"/><Relationship Id="rId340" Type="http://schemas.openxmlformats.org/officeDocument/2006/relationships/hyperlink" Target="https://www.coors-online.de/zur-person/patente-ehrungen/" TargetMode="External"/><Relationship Id="rId196" Type="http://schemas.openxmlformats.org/officeDocument/2006/relationships/hyperlink" Target="https://rundertischgis.de/veranstaltungen/geo-aktuell/60-geo-aktuell-2015.html" TargetMode="External"/><Relationship Id="rId200" Type="http://schemas.openxmlformats.org/officeDocument/2006/relationships/hyperlink" Target="https://www.dgpf.de/con/jt2015.html" TargetMode="External"/><Relationship Id="rId16" Type="http://schemas.openxmlformats.org/officeDocument/2006/relationships/hyperlink" Target="http://docs.opengeospatial.org/per/19-073r1.html" TargetMode="External"/><Relationship Id="rId221" Type="http://schemas.openxmlformats.org/officeDocument/2006/relationships/hyperlink" Target="http://www.soscho.de/new/images/zgdv/3D-Digital-Society-Einladung.pdf" TargetMode="External"/><Relationship Id="rId242" Type="http://schemas.openxmlformats.org/officeDocument/2006/relationships/hyperlink" Target="https://www.3d-stadtmodelle.org/index.php?do=rue&amp;do2=ws13" TargetMode="External"/><Relationship Id="rId263" Type="http://schemas.openxmlformats.org/officeDocument/2006/relationships/hyperlink" Target="https://doi.org/10.5194/isprsarchives-XXXVIII-4-C21-7-2011" TargetMode="External"/><Relationship Id="rId284" Type="http://schemas.openxmlformats.org/officeDocument/2006/relationships/hyperlink" Target="https://nanopdf.com/downloadFile/international-society-for-photogrammetry-and-remote-sensing-5b0ba4eb0a56a_pdf" TargetMode="External"/><Relationship Id="rId319" Type="http://schemas.openxmlformats.org/officeDocument/2006/relationships/hyperlink" Target="https://dl.acm.org/doi/10.5555/2975243.2975248" TargetMode="External"/><Relationship Id="rId37" Type="http://schemas.openxmlformats.org/officeDocument/2006/relationships/hyperlink" Target="https://www.isprs-ann-photogramm-remote-sens-spatial-inf-sci.net/VI-4-W2-2020/135/2020/isprs-annals-VI-4-W2-2020-135-2020.pdf" TargetMode="External"/><Relationship Id="rId58" Type="http://schemas.openxmlformats.org/officeDocument/2006/relationships/hyperlink" Target="http://icity.hft-stuttgart.de/musi/Abstract-ICUI2019.pdf" TargetMode="External"/><Relationship Id="rId79" Type="http://schemas.openxmlformats.org/officeDocument/2006/relationships/hyperlink" Target="https://ieeexplore.ieee.org/stamp/stamp.jsp?tp=&amp;arnumber=8436355" TargetMode="External"/><Relationship Id="rId102" Type="http://schemas.openxmlformats.org/officeDocument/2006/relationships/hyperlink" Target="http://10dfns.ioer.info/" TargetMode="External"/><Relationship Id="rId123" Type="http://schemas.openxmlformats.org/officeDocument/2006/relationships/hyperlink" Target="https://www.ikgis.de/index.php?eID=tx_nawsecuredl&amp;u=0&amp;g=0&amp;t=1620139841&amp;hash=1aaa96dbe2402a51c369d39906d2f04489e2df02&amp;file=fileadmin/user_upload/Dateien_IKGIS/Download/Workshop/21_IKGIS_Workshop/21_KGIS_Workhop.zip" TargetMode="External"/><Relationship Id="rId144" Type="http://schemas.openxmlformats.org/officeDocument/2006/relationships/hyperlink" Target="https://www.researchgate.net/publication/312136863_Using_3D_building_models_in_a_research_living_lab_for_a_climate-neutral_city_campus/stats" TargetMode="External"/><Relationship Id="rId330" Type="http://schemas.openxmlformats.org/officeDocument/2006/relationships/hyperlink" Target="https://de1lib.org/dl/684476/b81170" TargetMode="External"/><Relationship Id="rId90" Type="http://schemas.openxmlformats.org/officeDocument/2006/relationships/hyperlink" Target="https://www.3d-stadtmodelle.org/3d-stadtmodelle_2018/vortraege/04_Schneider_Extraktion_von_Fenstern.pdf" TargetMode="External"/><Relationship Id="rId165" Type="http://schemas.openxmlformats.org/officeDocument/2006/relationships/hyperlink" Target="https://www.sciencedirect.com/science/article/pii/S0378778815302061/pdfft?md5=85e70a94ffc6a6df7f78d46f7ea73e2b&amp;pid=1-s2.0-S0378778815302061-main.pdf" TargetMode="External"/><Relationship Id="rId186" Type="http://schemas.openxmlformats.org/officeDocument/2006/relationships/hyperlink" Target="http://docplayer.org/storage/58/41352070/1621001749/BYyqSEE6r1ZyBzCbH-HPzw/41352070.pdf" TargetMode="External"/><Relationship Id="rId351" Type="http://schemas.openxmlformats.org/officeDocument/2006/relationships/hyperlink" Target="https://www.udms.net/download/chioggia-2004/" TargetMode="External"/><Relationship Id="rId211" Type="http://schemas.openxmlformats.org/officeDocument/2006/relationships/hyperlink" Target="http://publications.rwth-aachen.de/record/443105" TargetMode="External"/><Relationship Id="rId232" Type="http://schemas.openxmlformats.org/officeDocument/2006/relationships/hyperlink" Target="https://www.routledge.com/Urban-and-Regional-Data-Management-UDMS-Annual-2013/Ellul-Zlatanova-Rumor-Laurini/p/book/9781138000636" TargetMode="External"/><Relationship Id="rId253" Type="http://schemas.openxmlformats.org/officeDocument/2006/relationships/hyperlink" Target="http://www.3d-forum.li/pdf/flyer_3dforum_2012.pdf" TargetMode="External"/><Relationship Id="rId274" Type="http://schemas.openxmlformats.org/officeDocument/2006/relationships/hyperlink" Target="https://www.yumpu.com/de/document/read/183120/10-internationales-3d-forum-lindau" TargetMode="External"/><Relationship Id="rId295" Type="http://schemas.openxmlformats.org/officeDocument/2006/relationships/hyperlink" Target="https://silo.tips/downloadFile/intergraph-forum-anwenderkonferenz-deutschland-sterreich-schweiz-liechtenstein-m" TargetMode="External"/><Relationship Id="rId309" Type="http://schemas.openxmlformats.org/officeDocument/2006/relationships/hyperlink" Target="https://de1lib.org/book/2173953/2f3ab4?id=2173953&amp;secret=2f3ab4" TargetMode="External"/><Relationship Id="rId27" Type="http://schemas.openxmlformats.org/officeDocument/2006/relationships/hyperlink" Target="https://doi.org/10.1016/B978-0-12-811553-4.00007-X" TargetMode="External"/><Relationship Id="rId48" Type="http://schemas.openxmlformats.org/officeDocument/2006/relationships/hyperlink" Target="https://www.int-arch-photogramm-remote-sens-spatial-inf-sci.net/XLII-4-W15/61/2019/isprs-archives-XLII-4-W15-61-2019.pdf" TargetMode="External"/><Relationship Id="rId69" Type="http://schemas.openxmlformats.org/officeDocument/2006/relationships/hyperlink" Target="https://www.isprs-ann-photogramm-remote-sens-spatial-inf-sci.net/IV-4/113/2018/isprs-annals-IV-4-113-2018.pdf" TargetMode="External"/><Relationship Id="rId113" Type="http://schemas.openxmlformats.org/officeDocument/2006/relationships/hyperlink" Target="https://www.sciencedirect.com/science/article/pii/S0198971516301740/pdf?isDTMRedir=true&amp;download=true" TargetMode="External"/><Relationship Id="rId134" Type="http://schemas.openxmlformats.org/officeDocument/2006/relationships/hyperlink" Target="https://doi.org/10.5194/isprs-annals-IV-2-W1-39-2016" TargetMode="External"/><Relationship Id="rId320" Type="http://schemas.openxmlformats.org/officeDocument/2006/relationships/hyperlink" Target="https://www.ibpsa.us/sites/default/files/publications/SB10-DOC-TS07A-02-Strzalka.pdf" TargetMode="External"/><Relationship Id="rId80" Type="http://schemas.openxmlformats.org/officeDocument/2006/relationships/hyperlink" Target="https://www.semanticscholar.org/paper/Employing-OGC-%E2%80%99-s-3-D-Portrayal-Service-to-Data-%3A-A-Koukofikis-Coors/96fac149cebf96b04de31445019245bb6c485514" TargetMode="External"/><Relationship Id="rId155" Type="http://schemas.openxmlformats.org/officeDocument/2006/relationships/hyperlink" Target="https://en.wiki.energy.sig3d.org/index.php/Workshop_Ferrara_2016" TargetMode="External"/><Relationship Id="rId176" Type="http://schemas.openxmlformats.org/officeDocument/2006/relationships/hyperlink" Target="https://dl.acm.org/doi/pdf/10.1145/2775292.2775325" TargetMode="External"/><Relationship Id="rId197" Type="http://schemas.openxmlformats.org/officeDocument/2006/relationships/hyperlink" Target="https://rundertischgis.de/images/9_documents/Geo_aktuell/Programm-Expertenrunde.pdf" TargetMode="External"/><Relationship Id="rId341" Type="http://schemas.openxmlformats.org/officeDocument/2006/relationships/hyperlink" Target="https://programm.corp.at/cdrom2007/archiv/tagungsband/CORP2007_proceedings.pdf" TargetMode="External"/><Relationship Id="rId201" Type="http://schemas.openxmlformats.org/officeDocument/2006/relationships/hyperlink" Target="https://www.directionsmag.com/article/1246" TargetMode="External"/><Relationship Id="rId222" Type="http://schemas.openxmlformats.org/officeDocument/2006/relationships/hyperlink" Target="https://ismar2014.vgtc.org/ismar/2014/tutorial-session/all/all.html" TargetMode="External"/><Relationship Id="rId243" Type="http://schemas.openxmlformats.org/officeDocument/2006/relationships/hyperlink" Target="https://doi.org/10.1016/j.apenergy.2011.12.033" TargetMode="External"/><Relationship Id="rId264" Type="http://schemas.openxmlformats.org/officeDocument/2006/relationships/hyperlink" Target="https://www.int-arch-photogramm-remote-sens-spatial-inf-sci.net/XXXVIII-4-C21/7/2011/isprsarchives-XXXVIII-4-C21-7-2011.pdf" TargetMode="External"/><Relationship Id="rId285" Type="http://schemas.openxmlformats.org/officeDocument/2006/relationships/hyperlink" Target="https://nanopdf.com/downloadFile/international-society-for-photogrammetry-and-remote-sensing-5b0ba4eb0a56a_pdf" TargetMode="External"/><Relationship Id="rId17" Type="http://schemas.openxmlformats.org/officeDocument/2006/relationships/hyperlink" Target="https://www.kommune21.de/heftarchiv_297_Kommune2192020.html" TargetMode="External"/><Relationship Id="rId38" Type="http://schemas.openxmlformats.org/officeDocument/2006/relationships/hyperlink" Target="https://www.isprs-ann-photogramm-remote-sens-spatial-inf-sci.net/VI-4-W2-2020/143/2020/isprs-annals-VI-4-W2-2020-143-2020.pdf" TargetMode="External"/><Relationship Id="rId59" Type="http://schemas.openxmlformats.org/officeDocument/2006/relationships/hyperlink" Target="https://www.isprs-ann-photogramm-remote-sens-spatial-inf-sci.net/IV-4-W7/keyword_index.html" TargetMode="External"/><Relationship Id="rId103" Type="http://schemas.openxmlformats.org/officeDocument/2006/relationships/hyperlink" Target="http://10dfns.ioer.info/fileadmin/user_upload/10dfns/files/17_05_2018/21_3_Coors.pdf" TargetMode="External"/><Relationship Id="rId124" Type="http://schemas.openxmlformats.org/officeDocument/2006/relationships/hyperlink" Target="https://doi.org/10.1127/pfg/2016/0298" TargetMode="External"/><Relationship Id="rId310" Type="http://schemas.openxmlformats.org/officeDocument/2006/relationships/hyperlink" Target="https://de1lib.org/dl/2173953/ae4286" TargetMode="External"/><Relationship Id="rId70" Type="http://schemas.openxmlformats.org/officeDocument/2006/relationships/hyperlink" Target="https://doi.org/10.5194/isprs-archives-XLII-4-W10-151-2018" TargetMode="External"/><Relationship Id="rId91" Type="http://schemas.openxmlformats.org/officeDocument/2006/relationships/hyperlink" Target="https://inspire.ec.europa.eu/conference2018/" TargetMode="External"/><Relationship Id="rId145" Type="http://schemas.openxmlformats.org/officeDocument/2006/relationships/hyperlink" Target="http://dx.doi.org/10.1145/2945292.2945306" TargetMode="External"/><Relationship Id="rId166" Type="http://schemas.openxmlformats.org/officeDocument/2006/relationships/hyperlink" Target="https://geodaesie.info/zfv/heftbeitrag/4763" TargetMode="External"/><Relationship Id="rId187" Type="http://schemas.openxmlformats.org/officeDocument/2006/relationships/hyperlink" Target="https://portal.ogc.org/meet/?p=meeting&amp;mid=63" TargetMode="External"/><Relationship Id="rId331" Type="http://schemas.openxmlformats.org/officeDocument/2006/relationships/hyperlink" Target="https://www.aconf.org/conf_4244.html" TargetMode="External"/><Relationship Id="rId352" Type="http://schemas.openxmlformats.org/officeDocument/2006/relationships/hyperlink" Target="https://www.udms.net/download/chioggia-2004/?wpdmdl=191&amp;ind=Q2hpb2dnaWEyMDA0LnBkZg" TargetMode="External"/><Relationship Id="rId1" Type="http://schemas.openxmlformats.org/officeDocument/2006/relationships/hyperlink" Target="https://doi.org/10.3390/en13246488" TargetMode="External"/><Relationship Id="rId212" Type="http://schemas.openxmlformats.org/officeDocument/2006/relationships/hyperlink" Target="http://www.ibpsa.org/proceedings/bausimPapers/2014/p1117_final.pdf" TargetMode="External"/><Relationship Id="rId233" Type="http://schemas.openxmlformats.org/officeDocument/2006/relationships/hyperlink" Target="https://rundertischgis.de/publikationen/tagungsbaende.html" TargetMode="External"/><Relationship Id="rId254" Type="http://schemas.openxmlformats.org/officeDocument/2006/relationships/hyperlink" Target="http://www.3d-forum.li/pdf/flyer_3dforum_2012.pdf" TargetMode="External"/><Relationship Id="rId28" Type="http://schemas.openxmlformats.org/officeDocument/2006/relationships/hyperlink" Target="https://doi.org/10.1109/INTLEC.2018.8612382" TargetMode="External"/><Relationship Id="rId49" Type="http://schemas.openxmlformats.org/officeDocument/2006/relationships/hyperlink" Target="https://www.coors-online.de/wp-content/uploads/2019/05/Paper_Bilbao2019.pdf" TargetMode="External"/><Relationship Id="rId114" Type="http://schemas.openxmlformats.org/officeDocument/2006/relationships/hyperlink" Target="https://doi.org/10.1007/978-3-319-47895-1_4" TargetMode="External"/><Relationship Id="rId275" Type="http://schemas.openxmlformats.org/officeDocument/2006/relationships/hyperlink" Target="https://www.ddgi.de/aktuelles-mainmenu-51/224-nichtkategorisiert?start=63" TargetMode="External"/><Relationship Id="rId296" Type="http://schemas.openxmlformats.org/officeDocument/2006/relationships/hyperlink" Target="https://silo.tips/downloadFile/intergraph-forum-anwenderkonferenz-deutschland-sterreich-schweiz-liechtenstein-m" TargetMode="External"/><Relationship Id="rId300" Type="http://schemas.openxmlformats.org/officeDocument/2006/relationships/hyperlink" Target="https://www.routledge.com/Urban-and-Regional-Data-Management-UDMS-2009-Annual/Krek-Rumor-Zlatanova-Fendel/p/book/9780415556422" TargetMode="External"/><Relationship Id="rId60" Type="http://schemas.openxmlformats.org/officeDocument/2006/relationships/hyperlink" Target="https://www.isprs-ann-photogramm-remote-sens-spatial-inf-sci.net/IV-4-W7/1/2018/isprs-annals-IV-4-W7-1-2018.pdf" TargetMode="External"/><Relationship Id="rId81" Type="http://schemas.openxmlformats.org/officeDocument/2006/relationships/hyperlink" Target="https://www.dgpf.de/src/tagung/jt2018/proceedings/proceedings/papers/56_PFGK18_P14_Koukofikis_Coors.pdf" TargetMode="External"/><Relationship Id="rId135" Type="http://schemas.openxmlformats.org/officeDocument/2006/relationships/hyperlink" Target="https://www.isprs-ann-photogramm-remote-sens-spatial-inf-sci.net/IV-2-W1/39/2016/isprs-annals-IV-2-W1-39-2016.pdf" TargetMode="External"/><Relationship Id="rId156" Type="http://schemas.openxmlformats.org/officeDocument/2006/relationships/hyperlink" Target="http://docplayer.org/storage/63/49378877/1620922643/PMUFmnOWiDTayAsizVVGrA/49378877.pdf" TargetMode="External"/><Relationship Id="rId177" Type="http://schemas.openxmlformats.org/officeDocument/2006/relationships/hyperlink" Target="https://doi.org/10.1016/j.egypro.2015.11.753" TargetMode="External"/><Relationship Id="rId198" Type="http://schemas.openxmlformats.org/officeDocument/2006/relationships/hyperlink" Target="http://www.geosmartcity.eu/publications/geosmartcity-national-workshop-ghent/" TargetMode="External"/><Relationship Id="rId321" Type="http://schemas.openxmlformats.org/officeDocument/2006/relationships/hyperlink" Target="https://www.ibpsa.us/sites/default/files/publications/SB10-DOC-TS07A-02-Strzalka.pdf" TargetMode="External"/><Relationship Id="rId342" Type="http://schemas.openxmlformats.org/officeDocument/2006/relationships/hyperlink" Target="https://programm.corp.at/cdrom2007/archiv/tagungsband/CORP2007_proceedings.pdf" TargetMode="External"/><Relationship Id="rId202" Type="http://schemas.openxmlformats.org/officeDocument/2006/relationships/hyperlink" Target="http://www.shaker.de/de/content/catalogue/index.asp?lang=de&amp;ID=8&amp;ISBN=978-3-8440-3054-9" TargetMode="External"/><Relationship Id="rId223" Type="http://schemas.openxmlformats.org/officeDocument/2006/relationships/hyperlink" Target="http://igvb.de/igvb/upload/termine/1397028403_LGL_Forum_13_05_2014_4_teilig_VS_Link_Intranet.pdf" TargetMode="External"/><Relationship Id="rId244" Type="http://schemas.openxmlformats.org/officeDocument/2006/relationships/hyperlink" Target="https://www.sciencedirect.com/science/article/pii/S0306261911008294/pdfft?md5=0d36905570e09c8acaafb026f7c12a14&amp;pid=1-s2.0-S0306261911008294-main.pdf" TargetMode="External"/><Relationship Id="rId18" Type="http://schemas.openxmlformats.org/officeDocument/2006/relationships/hyperlink" Target="https://doi.org/10.1016/j.enconman.2019.05.007" TargetMode="External"/><Relationship Id="rId39" Type="http://schemas.openxmlformats.org/officeDocument/2006/relationships/hyperlink" Target="https://www.isprs-ann-photogramm-remote-sens-spatial-inf-sci.net/VI-4-W2-2020/157/2020/isprs-annals-VI-4-W2-2020-157-2020.pdf" TargetMode="External"/><Relationship Id="rId265" Type="http://schemas.openxmlformats.org/officeDocument/2006/relationships/hyperlink" Target="https://doi.org/10.5194/isprsarchives-XXXIX-B8-209-2012" TargetMode="External"/><Relationship Id="rId286" Type="http://schemas.openxmlformats.org/officeDocument/2006/relationships/hyperlink" Target="https://nanopdf.com/downloadFile/international-society-for-photogrammetry-and-remote-sensing-5b0ba4eb0a56a_pdf" TargetMode="External"/><Relationship Id="rId50" Type="http://schemas.openxmlformats.org/officeDocument/2006/relationships/hyperlink" Target="https://www.rundertischgis.de/images/3_veranstaltungen/muc_gi_runde/2019/Tagungsband_2019-offen.pdf" TargetMode="External"/><Relationship Id="rId104" Type="http://schemas.openxmlformats.org/officeDocument/2006/relationships/hyperlink" Target="http://www.3d-forum.li/index.htm" TargetMode="External"/><Relationship Id="rId125" Type="http://schemas.openxmlformats.org/officeDocument/2006/relationships/hyperlink" Target="https://doi.org/10.4018/IJ3DIM.2015070104" TargetMode="External"/><Relationship Id="rId146" Type="http://schemas.openxmlformats.org/officeDocument/2006/relationships/hyperlink" Target="https://dl.acm.org/doi/pdf/10.1145/2945292.2945306" TargetMode="External"/><Relationship Id="rId167" Type="http://schemas.openxmlformats.org/officeDocument/2006/relationships/hyperlink" Target="https://geodaesie.info/zfv/heftbeitrag/4763/zfv_2015_4_Coors.pdf" TargetMode="External"/><Relationship Id="rId188" Type="http://schemas.openxmlformats.org/officeDocument/2006/relationships/hyperlink" Target="https://portal.ogc.org/public_ogc/sched/agenda.php?meeting=1512tc&amp;my_session=42578" TargetMode="External"/><Relationship Id="rId311" Type="http://schemas.openxmlformats.org/officeDocument/2006/relationships/hyperlink" Target="https://link.springer.com/chapter/10.1007/3-540-26982-7_15" TargetMode="External"/><Relationship Id="rId332" Type="http://schemas.openxmlformats.org/officeDocument/2006/relationships/hyperlink" Target="http://www.disit.org/axmedis/710/00000-710c4b12-7126-49a9-89f3-67fd83a8db19/3/~saved-on-db-710c4b12-7126-49a9-89f3-67fd83a8db19.pdf" TargetMode="External"/><Relationship Id="rId353" Type="http://schemas.openxmlformats.org/officeDocument/2006/relationships/hyperlink" Target="https://www.mdpi.com/2079-9276/10/5/52/pdf" TargetMode="External"/><Relationship Id="rId71" Type="http://schemas.openxmlformats.org/officeDocument/2006/relationships/hyperlink" Target="https://www.int-arch-photogramm-remote-sens-spatial-inf-sci.net/XLII-4-W10/151/2018/isprs-archives-XLII-4-W10-151-2018.pdf" TargetMode="External"/><Relationship Id="rId92" Type="http://schemas.openxmlformats.org/officeDocument/2006/relationships/hyperlink" Target="https://inspire.ec.europa.eu/sites/default/files/presentations/1445_citygmlvsinspire_final_v3_16-9.pdf" TargetMode="External"/><Relationship Id="rId213" Type="http://schemas.openxmlformats.org/officeDocument/2006/relationships/hyperlink" Target="https://www.coors-online.de/wp-content/uploads/2014/05/GIS-Business-1-2014.pdf" TargetMode="External"/><Relationship Id="rId234" Type="http://schemas.openxmlformats.org/officeDocument/2006/relationships/hyperlink" Target="https://www.beuth-hochschule.de/en/search?q=Applied+research+on+the+city+of+the+future+2012&amp;ie=UTF-8" TargetMode="External"/><Relationship Id="rId2" Type="http://schemas.openxmlformats.org/officeDocument/2006/relationships/hyperlink" Target="https://doi.org/10.1007/s41064-020-00094-0" TargetMode="External"/><Relationship Id="rId29" Type="http://schemas.openxmlformats.org/officeDocument/2006/relationships/hyperlink" Target="https://www.geoinfo.utm.my/geospatial2019/tutorial.php" TargetMode="External"/><Relationship Id="rId255" Type="http://schemas.openxmlformats.org/officeDocument/2006/relationships/hyperlink" Target="http://archiv.geomv.de/geoforum/2012/index.php" TargetMode="External"/><Relationship Id="rId276" Type="http://schemas.openxmlformats.org/officeDocument/2006/relationships/hyperlink" Target="https://www.ddgi.de/component/docman/?task=doc_download&amp;gid=517&amp;Itemid=8" TargetMode="External"/><Relationship Id="rId297" Type="http://schemas.openxmlformats.org/officeDocument/2006/relationships/hyperlink" Target="https://pureportal.strath.ac.uk/en/publications/photovoltaic-in-urban-context" TargetMode="External"/><Relationship Id="rId40" Type="http://schemas.openxmlformats.org/officeDocument/2006/relationships/hyperlink" Target="https://www.isprs-ann-photogramm-remote-sens-spatial-inf-sci.net/VI-4-W2-2020/149/2020/isprs-annals-VI-4-W2-2020-149-2020.pdf" TargetMode="External"/><Relationship Id="rId115" Type="http://schemas.openxmlformats.org/officeDocument/2006/relationships/hyperlink" Target="https://www.hfwu.de/fileadmin/user_upload/ILU/Bilder/ILU_Projekte/Dokumente/Horizonte_Veroeffentlichung_Nr._49__April_2017_.pdf" TargetMode="External"/><Relationship Id="rId136" Type="http://schemas.openxmlformats.org/officeDocument/2006/relationships/hyperlink" Target="https://doi.org/10.5194/isprs-archives-XLII-2-W2-127-2016" TargetMode="External"/><Relationship Id="rId157" Type="http://schemas.openxmlformats.org/officeDocument/2006/relationships/hyperlink" Target="https://www.3d-stadtmodelle.org/index.php?do=rue&amp;do2=ws16" TargetMode="External"/><Relationship Id="rId178" Type="http://schemas.openxmlformats.org/officeDocument/2006/relationships/hyperlink" Target="https://www.sciencedirect.com/science/article/pii/S1876610215024856/pdf?md5=416a16e39e7711ed25ef2c18715ef788&amp;pid=1-s2.0-S1876610215024856-main.pdf" TargetMode="External"/><Relationship Id="rId301" Type="http://schemas.openxmlformats.org/officeDocument/2006/relationships/hyperlink" Target="https://www.springer.com/gp/book/9783540873945" TargetMode="External"/><Relationship Id="rId322" Type="http://schemas.openxmlformats.org/officeDocument/2006/relationships/hyperlink" Target="https://www.isprs.org/proceedings/XXXVIII/3_4-C3/GeoWeb2009_AcademicTrack_Proceedings.pdf" TargetMode="External"/><Relationship Id="rId343" Type="http://schemas.openxmlformats.org/officeDocument/2006/relationships/hyperlink" Target="https://doi.org/10.1109/IV.2005.21" TargetMode="External"/><Relationship Id="rId61" Type="http://schemas.openxmlformats.org/officeDocument/2006/relationships/hyperlink" Target="https://www.int-arch-photogramm-remote-sens-spatial-inf-sci.net/XLII-4-W11/keyword_index.html" TargetMode="External"/><Relationship Id="rId82" Type="http://schemas.openxmlformats.org/officeDocument/2006/relationships/hyperlink" Target="https://www.dgpf.de/src/tagung/jt2018/proceedings/start.html" TargetMode="External"/><Relationship Id="rId199" Type="http://schemas.openxmlformats.org/officeDocument/2006/relationships/hyperlink" Target="http://www.geosmartcity.eu/wp-content/uploads/2015/08/2_GeoSmartCities-Coors.pdf" TargetMode="External"/><Relationship Id="rId203" Type="http://schemas.openxmlformats.org/officeDocument/2006/relationships/hyperlink" Target="https://www.coors-online.de/wp-content/uploads/2015/07/givrar2014_submission_8.pdf" TargetMode="External"/><Relationship Id="rId19" Type="http://schemas.openxmlformats.org/officeDocument/2006/relationships/hyperlink" Target="https://doi.org/10.12902/zfv-0270-2019" TargetMode="External"/><Relationship Id="rId224" Type="http://schemas.openxmlformats.org/officeDocument/2006/relationships/hyperlink" Target="https://www.ddgi.de/termine-mainmenu-112/215-default/216-allgemein/490-13-internationales-3d-forum-lindau" TargetMode="External"/><Relationship Id="rId245" Type="http://schemas.openxmlformats.org/officeDocument/2006/relationships/hyperlink" Target="http://dx.doi.org/10.1016/j.buildenv.2011.07.012" TargetMode="External"/><Relationship Id="rId266" Type="http://schemas.openxmlformats.org/officeDocument/2006/relationships/hyperlink" Target="https://www.int-arch-photogramm-remote-sens-spatial-inf-sci.net/XXXIX-B8/209/2012/isprsarchives-XXXIX-B8-209-2012.pdf" TargetMode="External"/><Relationship Id="rId287" Type="http://schemas.openxmlformats.org/officeDocument/2006/relationships/hyperlink" Target="https://nanopdf.com/downloadFile/international-society-for-photogrammetry-and-remote-sensing-5b0ba4eb0a56a_pdf" TargetMode="External"/><Relationship Id="rId30" Type="http://schemas.openxmlformats.org/officeDocument/2006/relationships/hyperlink" Target="https://www.rundertischgis.de/publikationen/tagungsbaende.html" TargetMode="External"/><Relationship Id="rId105" Type="http://schemas.openxmlformats.org/officeDocument/2006/relationships/hyperlink" Target="https://www.coors-online.de/wp-content/uploads/2018/05/Vortrag-Coors-Vis.pdf" TargetMode="External"/><Relationship Id="rId126" Type="http://schemas.openxmlformats.org/officeDocument/2006/relationships/hyperlink" Target="https://www.igi-global.com/viewtitlesample.aspx?id=153185&amp;ptid=118945&amp;t=An%20Energy-Related%20CityGML%20ADE%20and%20Its%20Application%20for%20Heating%20Demand%20Calculation" TargetMode="External"/><Relationship Id="rId147" Type="http://schemas.openxmlformats.org/officeDocument/2006/relationships/hyperlink" Target="https://www.researchgate.net/publication/312136745_Mobile_Location-based_and_Video-based_Augmented_Reality_for_Guiding_and_Informing_Pilgrims" TargetMode="External"/><Relationship Id="rId168" Type="http://schemas.openxmlformats.org/officeDocument/2006/relationships/hyperlink" Target="http://dx.doi.org/10.5194/isprsarchives-XL-1-W5-729-2015" TargetMode="External"/><Relationship Id="rId312" Type="http://schemas.openxmlformats.org/officeDocument/2006/relationships/hyperlink" Target="https://bc.staatsbibliothek-berlin.de/concern/bc_works/qz20tb95m?locale=de" TargetMode="External"/><Relationship Id="rId333" Type="http://schemas.openxmlformats.org/officeDocument/2006/relationships/hyperlink" Target="http://www.disit.org/axmedis/710/00000-710c4b12-7126-49a9-89f3-67fd83a8db19/3/~saved-on-db-710c4b12-7126-49a9-89f3-67fd83a8db19.pdf" TargetMode="External"/><Relationship Id="rId354" Type="http://schemas.openxmlformats.org/officeDocument/2006/relationships/hyperlink" Target="http://www.sciencedirect.com/science/article/pii/S092427161400241X" TargetMode="External"/><Relationship Id="rId51" Type="http://schemas.openxmlformats.org/officeDocument/2006/relationships/hyperlink" Target="http://sc.isprs.org/summer-schools/reports.html?file=files/sc/reports/Report%20on%20the%20ISPRS%20Summer%20School%20in%20Poland.pdf" TargetMode="External"/><Relationship Id="rId72" Type="http://schemas.openxmlformats.org/officeDocument/2006/relationships/hyperlink" Target="https://doi.org/10.5194/isprs-annals-IV-4-W7-115-2018" TargetMode="External"/><Relationship Id="rId93" Type="http://schemas.openxmlformats.org/officeDocument/2006/relationships/hyperlink" Target="https://www.youtube.com/watch?v=WbN-pob4qLs&amp;t=2969s" TargetMode="External"/><Relationship Id="rId189" Type="http://schemas.openxmlformats.org/officeDocument/2006/relationships/hyperlink" Target="https://en.wiki.energy.sig3d.org/index.php?title=2015_M_Agenda_of_the_Workshop" TargetMode="External"/><Relationship Id="rId3" Type="http://schemas.openxmlformats.org/officeDocument/2006/relationships/hyperlink" Target="https://doi.org/10.3390/ijgi9110657" TargetMode="External"/><Relationship Id="rId214" Type="http://schemas.openxmlformats.org/officeDocument/2006/relationships/hyperlink" Target="https://www.treffpunkt-kommune.de/der-gemeinderat-112014/" TargetMode="External"/><Relationship Id="rId235" Type="http://schemas.openxmlformats.org/officeDocument/2006/relationships/hyperlink" Target="https://www.beuth-hochschule.de/fileadmin/oe/forschung/forschungsdokumentation/forschung_fb_bht_2012.pdf" TargetMode="External"/><Relationship Id="rId256" Type="http://schemas.openxmlformats.org/officeDocument/2006/relationships/hyperlink" Target="http://archiv.geomv.de/geoforum/2012/doc/GeoForumMV2012_Programm.pdf" TargetMode="External"/><Relationship Id="rId277" Type="http://schemas.openxmlformats.org/officeDocument/2006/relationships/hyperlink" Target="https://web3d2011.web3d.org/cp.html" TargetMode="External"/><Relationship Id="rId298" Type="http://schemas.openxmlformats.org/officeDocument/2006/relationships/hyperlink" Target="https://www.geo-x.net/en/news/archive/details/news/the-5th-international-conference-on-3d-geo-information/" TargetMode="External"/><Relationship Id="rId116" Type="http://schemas.openxmlformats.org/officeDocument/2006/relationships/hyperlink" Target="https://gispoint.de/artikelarchiv/gis/2017/gisbusiness-ausgabe-52017.html" TargetMode="External"/><Relationship Id="rId137" Type="http://schemas.openxmlformats.org/officeDocument/2006/relationships/hyperlink" Target="https://www.int-arch-photogramm-remote-sens-spatial-inf-sci.net/XLII-2-W2/127/2016/isprs-archives-XLII-2-W2-127-2016.pdf" TargetMode="External"/><Relationship Id="rId158" Type="http://schemas.openxmlformats.org/officeDocument/2006/relationships/hyperlink" Target="https://www.3d-stadtmodelle.org/3d-stadtmodelle_2016/vortraege/10_Coors_OGC_3DPS.pdf" TargetMode="External"/><Relationship Id="rId302" Type="http://schemas.openxmlformats.org/officeDocument/2006/relationships/hyperlink" Target="https://www.rebuy.de/i,3129163/buecher/reed-solomon-fehlerkorrektur-angewandt-im-data-matrix-ecc-200-volker-coors" TargetMode="External"/><Relationship Id="rId323" Type="http://schemas.openxmlformats.org/officeDocument/2006/relationships/hyperlink" Target="https://www.isprs.org/proceedings/XXXVIII/3_4-C3/GeoWeb2009_AcademicTrack_Proceedings.pdf" TargetMode="External"/><Relationship Id="rId344" Type="http://schemas.openxmlformats.org/officeDocument/2006/relationships/hyperlink" Target="https://www.researchgate.net/publication/343539567_Proceedings_of_the_1st_International_Workshop_on_Next_Generation_3D_City_Models_21-22_June_2005_Bonn_Germany_Jointly_organized_by_University_of_Bonn_DGPF_EuroSDR_and_ISPRS" TargetMode="External"/><Relationship Id="rId20" Type="http://schemas.openxmlformats.org/officeDocument/2006/relationships/hyperlink" Target="https://doi.org/10.5194/isprs-archives-XLII-4-W17-1-2019" TargetMode="External"/><Relationship Id="rId41" Type="http://schemas.openxmlformats.org/officeDocument/2006/relationships/hyperlink" Target="https://www.isprs-ann-photogramm-remote-sens-spatial-inf-sci.net/VI-4-W2-2020/165/2020/isprs-annals-VI-4-W2-2020-165-2020.pdf" TargetMode="External"/><Relationship Id="rId62" Type="http://schemas.openxmlformats.org/officeDocument/2006/relationships/hyperlink" Target="https://www.int-arch-photogramm-remote-sens-spatial-inf-sci.net/XLII-4-W11/1/2018/isprs-archives-XLII-4-W11-1-2018.pdf" TargetMode="External"/><Relationship Id="rId83" Type="http://schemas.openxmlformats.org/officeDocument/2006/relationships/hyperlink" Target="https://www.dgpf.de/src/tagung/jt2018/proceedings/proceedings/band_27/dgpf_tagungsband_2018.pdf" TargetMode="External"/><Relationship Id="rId179" Type="http://schemas.openxmlformats.org/officeDocument/2006/relationships/hyperlink" Target="https://www.dgpf.de/src/tagung/jt2015/start.html" TargetMode="External"/><Relationship Id="rId190" Type="http://schemas.openxmlformats.org/officeDocument/2006/relationships/hyperlink" Target="http://innovation.my/imc2015/" TargetMode="External"/><Relationship Id="rId204" Type="http://schemas.openxmlformats.org/officeDocument/2006/relationships/hyperlink" Target="http://diglib.eg.org/GCH2014/" TargetMode="External"/><Relationship Id="rId225" Type="http://schemas.openxmlformats.org/officeDocument/2006/relationships/hyperlink" Target="https://www.ddgi.de/termine-mainmenu-112/215-default/216-allgemein/490-13-internationales-3d-forum-lindau" TargetMode="External"/><Relationship Id="rId246" Type="http://schemas.openxmlformats.org/officeDocument/2006/relationships/hyperlink" Target="https://www.sciencedirect.com/science/article/pii/S0360132311002204/pdfft?md5=6b1db815297d8f398b519edeb788d363&amp;pid=1-s2.0-S0360132311002204-main.pdf" TargetMode="External"/><Relationship Id="rId267" Type="http://schemas.openxmlformats.org/officeDocument/2006/relationships/hyperlink" Target="https://icaci.org/files/documents/ICC_proceedings/ICC2011/" TargetMode="External"/><Relationship Id="rId288" Type="http://schemas.openxmlformats.org/officeDocument/2006/relationships/hyperlink" Target="https://www.amazon.de/Angewandte-Geoinformatik-2010-Beitr%C3%A4ge-AGIT-Symposium/dp/387907495X" TargetMode="External"/><Relationship Id="rId106" Type="http://schemas.openxmlformats.org/officeDocument/2006/relationships/hyperlink" Target="http://www.adv-online.de/AdV-Produkte/Standards-und-Produktblaetter/Standards-der-Geotopographie/" TargetMode="External"/><Relationship Id="rId127" Type="http://schemas.openxmlformats.org/officeDocument/2006/relationships/hyperlink" Target="https://www.schweizerbart.de/content/papers_preview/download/87246" TargetMode="External"/><Relationship Id="rId313" Type="http://schemas.openxmlformats.org/officeDocument/2006/relationships/hyperlink" Target="http://www.gbv.de/dms/tib-ub-hannover/485275929.pdf" TargetMode="External"/><Relationship Id="rId10" Type="http://schemas.openxmlformats.org/officeDocument/2006/relationships/hyperlink" Target="https://doi.org/10.1016/j.apenergy.2019.113759" TargetMode="External"/><Relationship Id="rId31" Type="http://schemas.openxmlformats.org/officeDocument/2006/relationships/hyperlink" Target="http://www.geoinfo.utm.my/sdsc2019/" TargetMode="External"/><Relationship Id="rId52" Type="http://schemas.openxmlformats.org/officeDocument/2006/relationships/hyperlink" Target="https://www.coors-online.de/wp-content/uploads/2019/10/Coors-FMEdays.pdf" TargetMode="External"/><Relationship Id="rId73" Type="http://schemas.openxmlformats.org/officeDocument/2006/relationships/hyperlink" Target="https://www.isprs-ann-photogramm-remote-sens-spatial-inf-sci.net/IV-4-W7/115/2018/isprs-annals-IV-4-W7-115-2018.pdf" TargetMode="External"/><Relationship Id="rId94" Type="http://schemas.openxmlformats.org/officeDocument/2006/relationships/hyperlink" Target="https://inspire.ec.europa.eu/conference2018/" TargetMode="External"/><Relationship Id="rId148" Type="http://schemas.openxmlformats.org/officeDocument/2006/relationships/hyperlink" Target="https://www.dgpf.de/src/tagung/jt2016/proceedings/papers/35_DLT2016_Wagner_et_al.pdf" TargetMode="External"/><Relationship Id="rId169" Type="http://schemas.openxmlformats.org/officeDocument/2006/relationships/hyperlink" Target="https://www.int-arch-photogramm-remote-sens-spatial-inf-sci.net/XL-1-W5/729/2015/isprsarchives-XL-1-W5-729-2015.pdf" TargetMode="External"/><Relationship Id="rId334" Type="http://schemas.openxmlformats.org/officeDocument/2006/relationships/hyperlink" Target="https://docplayer.org/storage/24/3641740/1622220226/AwvOPyUsEaywVEZIdP5pVg/3641740.pdf" TargetMode="External"/><Relationship Id="rId355" Type="http://schemas.openxmlformats.org/officeDocument/2006/relationships/printerSettings" Target="../printerSettings/printerSettings1.bin"/><Relationship Id="rId4" Type="http://schemas.openxmlformats.org/officeDocument/2006/relationships/hyperlink" Target="https://doi.org/10.5194/isprs-annals-VI-4-W2-2020-71-2020" TargetMode="External"/><Relationship Id="rId180" Type="http://schemas.openxmlformats.org/officeDocument/2006/relationships/hyperlink" Target="https://www.dgpf.de/src/tagung/jt2015/proceedings/papers/33_DGPF2015_Coors_Wagner.pdf" TargetMode="External"/><Relationship Id="rId215" Type="http://schemas.openxmlformats.org/officeDocument/2006/relationships/hyperlink" Target="https://www.stadt-und-werk.de/heftarchiv_186_stadt+werk62014.html" TargetMode="External"/><Relationship Id="rId236" Type="http://schemas.openxmlformats.org/officeDocument/2006/relationships/hyperlink" Target="https://portal.ogc.org/files/?artifact_id=53029" TargetMode="External"/><Relationship Id="rId257" Type="http://schemas.openxmlformats.org/officeDocument/2006/relationships/hyperlink" Target="http://dx.doi.org/10.1080/10789669.2011.582920" TargetMode="External"/><Relationship Id="rId278" Type="http://schemas.openxmlformats.org/officeDocument/2006/relationships/hyperlink" Target="http://publica.fraunhofer.de/documents/H-37706.html" TargetMode="External"/><Relationship Id="rId303" Type="http://schemas.openxmlformats.org/officeDocument/2006/relationships/hyperlink" Target="https://www.igi-global.com/chapter/eplanning-case-study-stuttgart-using/21464" TargetMode="External"/><Relationship Id="rId42" Type="http://schemas.openxmlformats.org/officeDocument/2006/relationships/hyperlink" Target="https://gispoint.de/index.php?eID=tx_securedownloads&amp;p=414&amp;u=0&amp;g=0&amp;t=1619218609&amp;hash=7d9ba4a514dc4866387bd9b0bfef3da9fd671d9b&amp;file=fileadmin/user_upload/Artikel_Archiv/Articles_PDF/gis/2020/GS_2_2020_47-58_V%C3%B6gele_u_a.pdf" TargetMode="External"/><Relationship Id="rId84" Type="http://schemas.openxmlformats.org/officeDocument/2006/relationships/hyperlink" Target="https://www.dgpf.de/src/tagung/jt2018/proceedings/proceedings/band_27/dgpf_tagungsband_2018.pdf" TargetMode="External"/><Relationship Id="rId138" Type="http://schemas.openxmlformats.org/officeDocument/2006/relationships/hyperlink" Target="https://doi.org/10.5194/isprs-archives-XLII-4-W1-151-2016" TargetMode="External"/><Relationship Id="rId345" Type="http://schemas.openxmlformats.org/officeDocument/2006/relationships/hyperlink" Target="https://www.researchgate.net/publication/343539567_Proceedings_of_the_1st_International_Workshop_on_Next_Generation_3D_City_Models_21-22_June_2005_Bonn_Germany_Jointly_organized_by_University_of_Bonn_DGPF_EuroSDR_and_ISPRS" TargetMode="External"/><Relationship Id="rId191" Type="http://schemas.openxmlformats.org/officeDocument/2006/relationships/hyperlink" Target="http://www.geoinfo.utm.my/jointgeoinfo2015/3dgeoinfo.html" TargetMode="External"/><Relationship Id="rId205" Type="http://schemas.openxmlformats.org/officeDocument/2006/relationships/hyperlink" Target="https://www.coors-online.de/wp-content/uploads/2015/07/GCH_p1054_refs-formatted.pdf" TargetMode="External"/><Relationship Id="rId247" Type="http://schemas.openxmlformats.org/officeDocument/2006/relationships/hyperlink" Target="https://doi.org/10.5194/isprsarchives-XXXIX-B8-209-2012" TargetMode="External"/><Relationship Id="rId107" Type="http://schemas.openxmlformats.org/officeDocument/2006/relationships/hyperlink" Target="https://www.coors-online.de/wp-content/uploads/2018/02/ADV-Workshop-Datenqualit%C3%A4t.pdf" TargetMode="External"/><Relationship Id="rId289" Type="http://schemas.openxmlformats.org/officeDocument/2006/relationships/hyperlink" Target="https://w3-mediapool.hm.edu/mediapool/media/fk08/fk08_lokal/projekte_4/veroeffentlichungen/papierkartenundmobilenavigationssystemevorteiledurchkombinationzweierwelten.pdf" TargetMode="External"/><Relationship Id="rId11" Type="http://schemas.openxmlformats.org/officeDocument/2006/relationships/hyperlink" Target="https://doi.org/10.5194/isprs-archives-XLIV-4-W1-2020-71-2020" TargetMode="External"/><Relationship Id="rId53" Type="http://schemas.openxmlformats.org/officeDocument/2006/relationships/hyperlink" Target="https://www.rundertischgis.de/images/3_veranstaltungen/muc_gi_runde/2019/Tagungsband_2019-offen.pdf" TargetMode="External"/><Relationship Id="rId149" Type="http://schemas.openxmlformats.org/officeDocument/2006/relationships/hyperlink" Target="http://www.geomv.de/wp-content/uploads/2016/04/GeoForumMV2016_E-Book.pdf" TargetMode="External"/><Relationship Id="rId314" Type="http://schemas.openxmlformats.org/officeDocument/2006/relationships/hyperlink" Target="https://www.elsevier.com/books/exploring-geovisualization/dykes/978-0-08-044531-1" TargetMode="External"/><Relationship Id="rId95" Type="http://schemas.openxmlformats.org/officeDocument/2006/relationships/hyperlink" Target="https://inspire.ec.europa.eu/sites/default/files/presentations/1430_inspire_energy_use_case_2018.pdf" TargetMode="External"/><Relationship Id="rId160" Type="http://schemas.openxmlformats.org/officeDocument/2006/relationships/hyperlink" Target="https://publications.jrc.ec.europa.eu/repository/bitstream/JRC103868/jrc%20proceedings%20of%20the%20elworkshop16_final_pubsy.pdf" TargetMode="External"/><Relationship Id="rId216" Type="http://schemas.openxmlformats.org/officeDocument/2006/relationships/hyperlink" Target="https://www.k21media.de/_files/mod_heftarchiv/stadtundwerk_inhalt_2014-9-10.pdf" TargetMode="External"/><Relationship Id="rId258" Type="http://schemas.openxmlformats.org/officeDocument/2006/relationships/hyperlink" Target="https://architecture.mit.edu/sites/architecture.mit.edu/files/attachments/lecture/ASHRAE%20paper-1.pdf" TargetMode="External"/><Relationship Id="rId22" Type="http://schemas.openxmlformats.org/officeDocument/2006/relationships/hyperlink" Target="https://doi.org/10.5194/isprs-annals-IV-4-W9-27-2019" TargetMode="External"/><Relationship Id="rId64" Type="http://schemas.openxmlformats.org/officeDocument/2006/relationships/hyperlink" Target="https://doi.org/10.5194/isprs-archives-XLII-4-W11-11-2018" TargetMode="External"/><Relationship Id="rId118" Type="http://schemas.openxmlformats.org/officeDocument/2006/relationships/hyperlink" Target="https://inspire.ec.europa.eu/sites/default/files/presentations/4.inspired_workshop_use_case_2_v1.0_vranken-coors.pdf" TargetMode="External"/><Relationship Id="rId325" Type="http://schemas.openxmlformats.org/officeDocument/2006/relationships/hyperlink" Target="http://www.gbv.de/dms/tib-ub-hannover/605569630.pdf" TargetMode="External"/><Relationship Id="rId171" Type="http://schemas.openxmlformats.org/officeDocument/2006/relationships/hyperlink" Target="https://www.youtube.com/watch?v=6to-4oIRbFY" TargetMode="External"/><Relationship Id="rId227" Type="http://schemas.openxmlformats.org/officeDocument/2006/relationships/hyperlink" Target="https://rundertischgis.de/images/9_documents/downloads/2014-Vortraege-GI-Runde.zip" TargetMode="External"/><Relationship Id="rId269" Type="http://schemas.openxmlformats.org/officeDocument/2006/relationships/hyperlink" Target="https://www.geog.uni-heidelberg.de/gis/3dde_en.html" TargetMode="External"/><Relationship Id="rId33" Type="http://schemas.openxmlformats.org/officeDocument/2006/relationships/hyperlink" Target="https://doi.org/10.1186/s40965-018-0042-y" TargetMode="External"/><Relationship Id="rId129" Type="http://schemas.openxmlformats.org/officeDocument/2006/relationships/hyperlink" Target="https://www.tib.eu/en/search?tx_tibsearch_search%5Baction%5D=download&amp;tx_tibsearch_search%5Bcontroller%5D=Download&amp;tx_tibsearch_search%5Bdocid%5D=TIBKAT%3A873316509&amp;cHash=0b6a05ebec5e1fc3f7df748c86379fe6" TargetMode="External"/><Relationship Id="rId280" Type="http://schemas.openxmlformats.org/officeDocument/2006/relationships/hyperlink" Target="https://www.geog.uni-heidelberg.de/md/chemgeo/geog/gis/3dde_hengstberger_scientific_report_2011.pdf" TargetMode="External"/><Relationship Id="rId336" Type="http://schemas.openxmlformats.org/officeDocument/2006/relationships/hyperlink" Target="https://doi.org/10.4324/9780203931042" TargetMode="External"/><Relationship Id="rId75" Type="http://schemas.openxmlformats.org/officeDocument/2006/relationships/hyperlink" Target="https://www.isprs-ann-photogramm-remote-sens-spatial-inf-sci.net/IV-4-W7/129/2018/isprs-annals-IV-4-W7-129-2018.pdf" TargetMode="External"/><Relationship Id="rId140" Type="http://schemas.openxmlformats.org/officeDocument/2006/relationships/hyperlink" Target="https://doi.org/10.5194/isprs-annals-IV-4-W1-89-2016" TargetMode="External"/><Relationship Id="rId182" Type="http://schemas.openxmlformats.org/officeDocument/2006/relationships/hyperlink" Target="https://www.dgpf.de/src/tagung/jt2015/proceedings/papers/12_DGPF2015_Dastageeri_et_al.pdf" TargetMode="External"/><Relationship Id="rId6" Type="http://schemas.openxmlformats.org/officeDocument/2006/relationships/hyperlink" Target="https://doi.org/10.5194/isprs-annals-VI-4-W2-2020-143-2020" TargetMode="External"/><Relationship Id="rId238" Type="http://schemas.openxmlformats.org/officeDocument/2006/relationships/hyperlink" Target="https://www.sig3d.org/files/media/downloads/Veranstaltungen/20130320_Lindau/20130320_CityGMLWorkshopLindau_Gesamt.pdf" TargetMode="External"/><Relationship Id="rId291" Type="http://schemas.openxmlformats.org/officeDocument/2006/relationships/hyperlink" Target="https://www.ibpsa.us/sites/default/files/publications/SB10-DOC-TS07A-02-Strzalka.pdf" TargetMode="External"/><Relationship Id="rId305" Type="http://schemas.openxmlformats.org/officeDocument/2006/relationships/hyperlink" Target="https://www.researchgate.net/publication/258998243_Urban_and_Regional_Data_Management_UDMS_Annual_2007" TargetMode="External"/><Relationship Id="rId347" Type="http://schemas.openxmlformats.org/officeDocument/2006/relationships/hyperlink" Target="http://www.gbv.de/dms/tib-ub-hannover/485275929.pdf" TargetMode="External"/><Relationship Id="rId44" Type="http://schemas.openxmlformats.org/officeDocument/2006/relationships/hyperlink" Target="https://www.int-arch-photogramm-remote-sens-spatial-inf-sci.net/XLII-4-W17/1/2019/isprs-archives-XLII-4-W17-1-2019.pdf" TargetMode="External"/><Relationship Id="rId86" Type="http://schemas.openxmlformats.org/officeDocument/2006/relationships/hyperlink" Target="https://www.dgpf.de/src/tagung/jt2018/proceedings/start.html" TargetMode="External"/><Relationship Id="rId151" Type="http://schemas.openxmlformats.org/officeDocument/2006/relationships/hyperlink" Target="https://www.rundertischgis.de/publikationen/tagungsbaende.html" TargetMode="External"/><Relationship Id="rId193" Type="http://schemas.openxmlformats.org/officeDocument/2006/relationships/hyperlink" Target="https://external.ogc.org/twiki_public/pub/HydrologyDWG/NottinghamTC2015/2015_Nottingham_Presentation_RA.ppt" TargetMode="External"/><Relationship Id="rId207" Type="http://schemas.openxmlformats.org/officeDocument/2006/relationships/hyperlink" Target="https://www.coors-online.de/wp-content/uploads/2014/11/presentation-3D-cadastre-Coors.pdf" TargetMode="External"/><Relationship Id="rId249" Type="http://schemas.openxmlformats.org/officeDocument/2006/relationships/hyperlink" Target="http://archiv.geomv.de/geoforum/2012/index.php" TargetMode="External"/><Relationship Id="rId13" Type="http://schemas.openxmlformats.org/officeDocument/2006/relationships/hyperlink" Target="https://doi.org/10.1145/3396851.3402650" TargetMode="External"/><Relationship Id="rId109" Type="http://schemas.openxmlformats.org/officeDocument/2006/relationships/hyperlink" Target="https://www.coors-online.de/wp-content/uploads/2018/02/Vortrag-Coors-SimStadt-2.0.pdf" TargetMode="External"/><Relationship Id="rId260" Type="http://schemas.openxmlformats.org/officeDocument/2006/relationships/hyperlink" Target="https://www.sciencedirect.com/science/article/pii/S0360132311002204/pdfft?md5=6b1db815297d8f398b519edeb788d363&amp;pid=1-s2.0-S0360132311002204-main.pdf" TargetMode="External"/><Relationship Id="rId316" Type="http://schemas.openxmlformats.org/officeDocument/2006/relationships/hyperlink" Target="http://docplayer.org/storage/93/111994123/1622154520/yjfGqS88u0H5T1-p4yNk2g/111994123.pdf" TargetMode="External"/><Relationship Id="rId55" Type="http://schemas.openxmlformats.org/officeDocument/2006/relationships/hyperlink" Target="https://opengeospatialdata.springeropen.com/track/pdf/10.1186/s40965-018-0042-y.pdf" TargetMode="External"/><Relationship Id="rId97" Type="http://schemas.openxmlformats.org/officeDocument/2006/relationships/hyperlink" Target="https://portal.ogc.org/meet/" TargetMode="External"/><Relationship Id="rId120" Type="http://schemas.openxmlformats.org/officeDocument/2006/relationships/hyperlink" Target="https://www.igd.fraunhofer.de/sites/default/files/media/veranstaltungen/2017/20170620_vortrag_coors_i-city.pdf" TargetMode="External"/><Relationship Id="rId162" Type="http://schemas.openxmlformats.org/officeDocument/2006/relationships/hyperlink" Target="http://www.geomv.de/geoforum2016/" TargetMode="External"/><Relationship Id="rId218" Type="http://schemas.openxmlformats.org/officeDocument/2006/relationships/hyperlink" Target="https://www.steinbeis.de/fileadmin/content/Publikationen/transfermagazin/Steinbeis-Transfermagazin-Ausgabe-2014-02.pdf" TargetMode="External"/><Relationship Id="rId271" Type="http://schemas.openxmlformats.org/officeDocument/2006/relationships/hyperlink" Target="https://www.ogc.org/event/1102tcagenda" TargetMode="External"/><Relationship Id="rId24" Type="http://schemas.openxmlformats.org/officeDocument/2006/relationships/hyperlink" Target="https://doi.org/10.5194/isprs-archives-XLII-4-W15-61-2019" TargetMode="External"/><Relationship Id="rId66" Type="http://schemas.openxmlformats.org/officeDocument/2006/relationships/hyperlink" Target="https://doi.org/10.5194/isprs-annals-IV-4-W7-67-2018" TargetMode="External"/><Relationship Id="rId131" Type="http://schemas.openxmlformats.org/officeDocument/2006/relationships/hyperlink" Target="https://www.vde-verlag.de/buecher/leseprobe/9783879075904_PROBE_01.pdf" TargetMode="External"/><Relationship Id="rId327" Type="http://schemas.openxmlformats.org/officeDocument/2006/relationships/hyperlink" Target="https://www.tib.eu/de/suchen/id/TIBKAT:623752638?cHash=85395e1db8b11b94307edd5ecfa21c63" TargetMode="External"/><Relationship Id="rId173" Type="http://schemas.openxmlformats.org/officeDocument/2006/relationships/hyperlink" Target="https://infoscience.epfl.ch/record/212778?ln=en" TargetMode="External"/><Relationship Id="rId229" Type="http://schemas.openxmlformats.org/officeDocument/2006/relationships/hyperlink" Target="https://docplayer.org/storage/21/1122021/1621884363/z0IKQTDEfyhgkC3IJhywPQ/1122021.pdf" TargetMode="External"/><Relationship Id="rId240" Type="http://schemas.openxmlformats.org/officeDocument/2006/relationships/hyperlink" Target="https://www.rundertischgis.de/images/3_veranstaltungen/muc_gi_runde/2013/Programm2013.pdf" TargetMode="External"/><Relationship Id="rId35" Type="http://schemas.openxmlformats.org/officeDocument/2006/relationships/hyperlink" Target="https://www.ait.ac.at/fileadmin/mc/energy/Business_Cases/7_Smart_Resilient_Cities/DIM4Energy_Leitfaden_Web.pdf" TargetMode="External"/><Relationship Id="rId77" Type="http://schemas.openxmlformats.org/officeDocument/2006/relationships/hyperlink" Target="https://www.lvermgeo.sachsen-anhalt.de/datei/anzeigen/id/17049,501/lsa_verm_1_2018_coors_schneider.pdf" TargetMode="External"/><Relationship Id="rId100" Type="http://schemas.openxmlformats.org/officeDocument/2006/relationships/hyperlink" Target="https://portal.ogc.org/meet/" TargetMode="External"/><Relationship Id="rId282" Type="http://schemas.openxmlformats.org/officeDocument/2006/relationships/hyperlink" Target="https://nanopdf.com/downloadFile/international-society-for-photogrammetry-and-remote-sensing-5b0ba4eb0a56a_pdf" TargetMode="External"/><Relationship Id="rId338" Type="http://schemas.openxmlformats.org/officeDocument/2006/relationships/hyperlink" Target="https://citeseerx.ist.psu.edu/viewdoc/download?doi=10.1.1.90.1269&amp;rep=rep1&amp;type=pdf" TargetMode="External"/><Relationship Id="rId8" Type="http://schemas.openxmlformats.org/officeDocument/2006/relationships/hyperlink" Target="https://doi.org/10.5194/isprs-annals-VI-4-W2-2020-149-2020" TargetMode="External"/><Relationship Id="rId142" Type="http://schemas.openxmlformats.org/officeDocument/2006/relationships/hyperlink" Target="https://doi.org/10.5194/isprs-annals-IV-4-W1-75-2016" TargetMode="External"/><Relationship Id="rId184" Type="http://schemas.openxmlformats.org/officeDocument/2006/relationships/hyperlink" Target="https://gispoint.de/index.php?eID=tx_securedownloads&amp;p=414&amp;u=0&amp;g=0&amp;t=1621031489&amp;hash=9de140ce2a2e866b551730269e9455ae52b782b9&amp;file=fileadmin/user_upload/Artikel_Archiv/Articles_PDF/gisbusiness_0515_0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05"/>
  <sheetViews>
    <sheetView tabSelected="1" zoomScale="115" zoomScaleNormal="11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D2" sqref="D2"/>
    </sheetView>
  </sheetViews>
  <sheetFormatPr defaultColWidth="11.54296875" defaultRowHeight="14.5" x14ac:dyDescent="0.35"/>
  <cols>
    <col min="1" max="1" width="44.54296875" style="5" customWidth="1"/>
    <col min="2" max="2" width="44.453125" style="5" bestFit="1" customWidth="1"/>
    <col min="3" max="3" width="28.36328125" style="1" customWidth="1"/>
    <col min="4" max="4" width="22.453125" style="1" customWidth="1"/>
    <col min="5" max="5" width="7.36328125" style="1" customWidth="1"/>
    <col min="6" max="6" width="10.6328125" style="1" bestFit="1" customWidth="1"/>
    <col min="7" max="7" width="8.6328125" style="1" bestFit="1" customWidth="1"/>
    <col min="8" max="8" width="8.453125" style="1" customWidth="1"/>
    <col min="9" max="9" width="10.54296875" style="1" bestFit="1" customWidth="1"/>
    <col min="10" max="10" width="16" style="1" customWidth="1"/>
    <col min="11" max="11" width="16.453125" style="1" customWidth="1"/>
    <col min="12" max="12" width="12" style="1" bestFit="1" customWidth="1"/>
    <col min="13" max="13" width="61.36328125" style="1" bestFit="1" customWidth="1"/>
    <col min="14" max="14" width="22.6328125" style="1" bestFit="1" customWidth="1"/>
    <col min="15" max="15" width="13.36328125" style="1" customWidth="1"/>
    <col min="16" max="16" width="11.54296875" style="1"/>
    <col min="17" max="17" width="13.36328125" style="1" bestFit="1" customWidth="1"/>
    <col min="18" max="18" width="12.90625" style="1" customWidth="1"/>
    <col min="19" max="19" width="14.453125" style="1" bestFit="1" customWidth="1"/>
    <col min="20" max="20" width="75" style="1" customWidth="1"/>
    <col min="21" max="21" width="29.08984375" style="1" customWidth="1"/>
    <col min="22" max="16384" width="11.54296875" style="1"/>
  </cols>
  <sheetData>
    <row r="1" spans="1:23" s="3" customFormat="1" x14ac:dyDescent="0.35">
      <c r="A1" s="16" t="s">
        <v>0</v>
      </c>
      <c r="B1" s="16" t="s">
        <v>1</v>
      </c>
      <c r="C1" s="3" t="s">
        <v>3</v>
      </c>
      <c r="D1" s="3" t="s">
        <v>4</v>
      </c>
      <c r="E1" s="3" t="s">
        <v>2</v>
      </c>
      <c r="F1" s="3" t="s">
        <v>5</v>
      </c>
      <c r="G1" s="3" t="s">
        <v>6</v>
      </c>
      <c r="H1" s="6" t="s">
        <v>7</v>
      </c>
      <c r="I1" s="3" t="s">
        <v>8</v>
      </c>
      <c r="J1" s="3" t="s">
        <v>16</v>
      </c>
      <c r="K1" s="3" t="s">
        <v>9</v>
      </c>
      <c r="L1" s="3" t="s">
        <v>10</v>
      </c>
      <c r="M1" s="3" t="s">
        <v>11</v>
      </c>
      <c r="N1" s="3" t="s">
        <v>28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30</v>
      </c>
      <c r="T1" s="3" t="s">
        <v>356</v>
      </c>
      <c r="U1" s="3" t="s">
        <v>534</v>
      </c>
    </row>
    <row r="2" spans="1:23" ht="72" x14ac:dyDescent="0.35">
      <c r="A2" s="5" t="s">
        <v>1855</v>
      </c>
      <c r="B2" s="5" t="s">
        <v>1856</v>
      </c>
      <c r="C2" s="1" t="s">
        <v>1857</v>
      </c>
      <c r="E2" s="1">
        <v>2021</v>
      </c>
      <c r="F2" s="1">
        <v>10</v>
      </c>
      <c r="G2" s="1">
        <v>5</v>
      </c>
      <c r="H2" s="1">
        <v>19</v>
      </c>
      <c r="I2" s="1" t="s">
        <v>1858</v>
      </c>
      <c r="K2" s="1" t="s">
        <v>34</v>
      </c>
      <c r="L2" s="1" t="s">
        <v>1859</v>
      </c>
      <c r="M2" s="8" t="s">
        <v>1860</v>
      </c>
      <c r="N2" s="1" t="s">
        <v>1861</v>
      </c>
      <c r="O2" s="1" t="s">
        <v>17</v>
      </c>
      <c r="P2" s="1" t="s">
        <v>1862</v>
      </c>
      <c r="Q2" s="1" t="s">
        <v>18</v>
      </c>
      <c r="R2" s="1" t="s">
        <v>18</v>
      </c>
      <c r="S2" s="1" t="s">
        <v>1863</v>
      </c>
      <c r="T2" s="2" t="s">
        <v>1864</v>
      </c>
    </row>
    <row r="3" spans="1:23" ht="36" x14ac:dyDescent="0.3">
      <c r="A3" s="5" t="s">
        <v>1865</v>
      </c>
      <c r="B3" s="5" t="s">
        <v>1866</v>
      </c>
      <c r="C3" s="14" t="s">
        <v>381</v>
      </c>
      <c r="E3" s="1">
        <v>2021</v>
      </c>
      <c r="F3" s="1">
        <v>48</v>
      </c>
      <c r="G3" s="1">
        <v>3</v>
      </c>
      <c r="H3" s="1" t="s">
        <v>382</v>
      </c>
      <c r="I3" s="1" t="s">
        <v>1867</v>
      </c>
      <c r="K3" s="1" t="s">
        <v>1868</v>
      </c>
      <c r="L3" s="1" t="s">
        <v>385</v>
      </c>
      <c r="M3" s="8" t="s">
        <v>1869</v>
      </c>
      <c r="N3" s="1" t="s">
        <v>387</v>
      </c>
      <c r="O3" s="1" t="s">
        <v>17</v>
      </c>
      <c r="Q3" s="1" t="s">
        <v>18</v>
      </c>
      <c r="R3" s="1" t="s">
        <v>120</v>
      </c>
      <c r="S3" s="1" t="s">
        <v>1870</v>
      </c>
    </row>
    <row r="4" spans="1:23" ht="29" customHeight="1" x14ac:dyDescent="0.35">
      <c r="A4" s="5" t="s">
        <v>1871</v>
      </c>
      <c r="B4" s="5" t="s">
        <v>1872</v>
      </c>
      <c r="C4" s="1" t="s">
        <v>903</v>
      </c>
      <c r="E4" s="1">
        <v>2021</v>
      </c>
      <c r="F4" s="1">
        <v>236</v>
      </c>
      <c r="H4" s="1">
        <v>26</v>
      </c>
      <c r="I4" s="1" t="s">
        <v>1873</v>
      </c>
      <c r="K4" s="1" t="s">
        <v>199</v>
      </c>
      <c r="L4" s="1" t="s">
        <v>1874</v>
      </c>
      <c r="M4" s="8" t="s">
        <v>1875</v>
      </c>
      <c r="N4" s="1" t="s">
        <v>1877</v>
      </c>
      <c r="O4" s="1" t="s">
        <v>17</v>
      </c>
      <c r="Q4" s="1" t="s">
        <v>18</v>
      </c>
      <c r="R4" s="1" t="s">
        <v>120</v>
      </c>
      <c r="S4" s="1" t="s">
        <v>1878</v>
      </c>
    </row>
    <row r="5" spans="1:23" ht="48" x14ac:dyDescent="0.35">
      <c r="A5" s="12" t="s">
        <v>183</v>
      </c>
      <c r="B5" s="12" t="s">
        <v>27</v>
      </c>
      <c r="D5" s="1" t="s">
        <v>19</v>
      </c>
      <c r="E5" s="1">
        <v>2020</v>
      </c>
      <c r="F5" s="1" t="s">
        <v>20</v>
      </c>
      <c r="H5" s="1" t="s">
        <v>21</v>
      </c>
      <c r="I5" s="1" t="s">
        <v>22</v>
      </c>
      <c r="J5" s="1" t="s">
        <v>23</v>
      </c>
      <c r="L5" s="1" t="s">
        <v>25</v>
      </c>
      <c r="M5" s="1" t="s">
        <v>24</v>
      </c>
      <c r="N5" s="1" t="s">
        <v>29</v>
      </c>
      <c r="O5" s="1" t="s">
        <v>17</v>
      </c>
      <c r="P5" s="1" t="s">
        <v>26</v>
      </c>
      <c r="Q5" s="1" t="s">
        <v>18</v>
      </c>
      <c r="R5" s="1" t="s">
        <v>18</v>
      </c>
      <c r="S5" s="1" t="s">
        <v>31</v>
      </c>
    </row>
    <row r="6" spans="1:23" s="4" customFormat="1" ht="48" x14ac:dyDescent="0.35">
      <c r="A6" s="13" t="s">
        <v>52</v>
      </c>
      <c r="B6" s="15" t="s">
        <v>36</v>
      </c>
      <c r="C6" s="4" t="s">
        <v>32</v>
      </c>
      <c r="D6" s="4" t="s">
        <v>40</v>
      </c>
      <c r="E6" s="4">
        <v>2020</v>
      </c>
      <c r="F6" s="4">
        <v>13</v>
      </c>
      <c r="G6" s="4">
        <v>24</v>
      </c>
      <c r="H6" s="4" t="s">
        <v>37</v>
      </c>
      <c r="I6" s="11" t="s">
        <v>51</v>
      </c>
      <c r="J6" s="4" t="s">
        <v>33</v>
      </c>
      <c r="K6" s="4" t="s">
        <v>34</v>
      </c>
      <c r="L6" s="4" t="s">
        <v>38</v>
      </c>
      <c r="M6" s="9" t="s">
        <v>35</v>
      </c>
      <c r="N6" s="4" t="s">
        <v>39</v>
      </c>
      <c r="O6" s="4" t="s">
        <v>17</v>
      </c>
      <c r="P6" s="11" t="s">
        <v>41</v>
      </c>
      <c r="Q6" s="4" t="s">
        <v>18</v>
      </c>
      <c r="R6" s="4" t="s">
        <v>18</v>
      </c>
      <c r="S6" s="4" t="s">
        <v>365</v>
      </c>
    </row>
    <row r="7" spans="1:23" ht="43.5" x14ac:dyDescent="0.35">
      <c r="A7" s="5" t="s">
        <v>53</v>
      </c>
      <c r="B7" s="12" t="s">
        <v>42</v>
      </c>
      <c r="C7" s="1" t="s">
        <v>43</v>
      </c>
      <c r="E7" s="1">
        <v>2020</v>
      </c>
      <c r="F7" s="1">
        <v>88</v>
      </c>
      <c r="G7" s="1">
        <v>1</v>
      </c>
      <c r="H7" s="7" t="s">
        <v>45</v>
      </c>
      <c r="I7" s="1" t="s">
        <v>44</v>
      </c>
      <c r="K7" s="1" t="s">
        <v>46</v>
      </c>
      <c r="L7" s="1" t="s">
        <v>47</v>
      </c>
      <c r="M7" s="10" t="s">
        <v>48</v>
      </c>
      <c r="N7" s="1" t="s">
        <v>49</v>
      </c>
      <c r="O7" s="1" t="s">
        <v>17</v>
      </c>
      <c r="P7" s="1" t="s">
        <v>50</v>
      </c>
      <c r="Q7" s="1" t="s">
        <v>18</v>
      </c>
      <c r="R7" s="1" t="s">
        <v>18</v>
      </c>
      <c r="S7" s="1" t="s">
        <v>366</v>
      </c>
    </row>
    <row r="8" spans="1:23" ht="108" x14ac:dyDescent="0.35">
      <c r="A8" s="5" t="s">
        <v>71</v>
      </c>
      <c r="B8" s="5" t="s">
        <v>54</v>
      </c>
      <c r="C8" s="1" t="s">
        <v>59</v>
      </c>
      <c r="D8" s="1" t="s">
        <v>60</v>
      </c>
      <c r="E8" s="1">
        <v>2020</v>
      </c>
      <c r="F8" s="1">
        <v>9</v>
      </c>
      <c r="G8" s="1">
        <v>11</v>
      </c>
      <c r="H8" s="1" t="s">
        <v>85</v>
      </c>
      <c r="I8" s="1" t="s">
        <v>58</v>
      </c>
      <c r="J8" s="1" t="s">
        <v>57</v>
      </c>
      <c r="K8" s="1" t="s">
        <v>34</v>
      </c>
      <c r="L8" s="1" t="s">
        <v>56</v>
      </c>
      <c r="M8" s="2" t="s">
        <v>55</v>
      </c>
      <c r="N8" s="1" t="s">
        <v>187</v>
      </c>
      <c r="O8" s="1" t="s">
        <v>17</v>
      </c>
      <c r="P8" s="1" t="s">
        <v>26</v>
      </c>
      <c r="Q8" s="1" t="s">
        <v>18</v>
      </c>
      <c r="R8" s="1" t="s">
        <v>18</v>
      </c>
      <c r="S8" s="1" t="s">
        <v>367</v>
      </c>
      <c r="W8" s="1" t="s">
        <v>1876</v>
      </c>
    </row>
    <row r="9" spans="1:23" ht="96" x14ac:dyDescent="0.35">
      <c r="A9" s="5" t="s">
        <v>61</v>
      </c>
      <c r="B9" s="5" t="s">
        <v>62</v>
      </c>
      <c r="C9" s="1" t="s">
        <v>63</v>
      </c>
      <c r="D9" s="1" t="s">
        <v>66</v>
      </c>
      <c r="E9" s="1">
        <v>2020</v>
      </c>
      <c r="F9" s="1" t="s">
        <v>84</v>
      </c>
      <c r="H9" s="1" t="s">
        <v>64</v>
      </c>
      <c r="I9" s="1" t="s">
        <v>65</v>
      </c>
      <c r="J9" s="1" t="s">
        <v>23</v>
      </c>
      <c r="K9" s="1" t="s">
        <v>67</v>
      </c>
      <c r="L9" s="1" t="s">
        <v>68</v>
      </c>
      <c r="M9" s="2" t="s">
        <v>69</v>
      </c>
      <c r="N9" s="1" t="s">
        <v>70</v>
      </c>
      <c r="O9" s="1" t="s">
        <v>17</v>
      </c>
      <c r="P9" s="1" t="s">
        <v>184</v>
      </c>
      <c r="Q9" s="1" t="s">
        <v>18</v>
      </c>
      <c r="R9" s="1" t="s">
        <v>18</v>
      </c>
      <c r="S9" s="1" t="s">
        <v>368</v>
      </c>
      <c r="T9" s="2" t="s">
        <v>357</v>
      </c>
    </row>
    <row r="10" spans="1:23" ht="43.5" x14ac:dyDescent="0.35">
      <c r="A10" s="5" t="s">
        <v>77</v>
      </c>
      <c r="B10" s="5" t="s">
        <v>72</v>
      </c>
      <c r="C10" s="1" t="s">
        <v>63</v>
      </c>
      <c r="D10" s="1" t="s">
        <v>66</v>
      </c>
      <c r="E10" s="1">
        <v>2020</v>
      </c>
      <c r="F10" s="1" t="s">
        <v>84</v>
      </c>
      <c r="H10" s="1" t="s">
        <v>73</v>
      </c>
      <c r="I10" s="1" t="s">
        <v>65</v>
      </c>
      <c r="J10" s="1" t="s">
        <v>23</v>
      </c>
      <c r="K10" s="1" t="s">
        <v>67</v>
      </c>
      <c r="L10" s="1" t="s">
        <v>74</v>
      </c>
      <c r="M10" s="2" t="s">
        <v>75</v>
      </c>
      <c r="N10" s="1" t="s">
        <v>76</v>
      </c>
      <c r="O10" s="1" t="s">
        <v>17</v>
      </c>
      <c r="P10" s="1" t="s">
        <v>26</v>
      </c>
      <c r="Q10" s="1" t="s">
        <v>18</v>
      </c>
      <c r="R10" s="1" t="s">
        <v>18</v>
      </c>
      <c r="S10" s="1" t="s">
        <v>369</v>
      </c>
      <c r="T10" s="2" t="s">
        <v>358</v>
      </c>
    </row>
    <row r="11" spans="1:23" ht="48" x14ac:dyDescent="0.35">
      <c r="A11" s="5" t="s">
        <v>78</v>
      </c>
      <c r="B11" s="5" t="s">
        <v>79</v>
      </c>
      <c r="C11" s="1" t="s">
        <v>63</v>
      </c>
      <c r="D11" s="1" t="s">
        <v>66</v>
      </c>
      <c r="E11" s="1">
        <v>2020</v>
      </c>
      <c r="F11" s="1" t="s">
        <v>84</v>
      </c>
      <c r="H11" s="1" t="s">
        <v>80</v>
      </c>
      <c r="I11" s="1" t="s">
        <v>65</v>
      </c>
      <c r="J11" s="1" t="s">
        <v>23</v>
      </c>
      <c r="K11" s="1" t="s">
        <v>67</v>
      </c>
      <c r="L11" s="1" t="s">
        <v>81</v>
      </c>
      <c r="M11" s="2" t="s">
        <v>82</v>
      </c>
      <c r="N11" s="1" t="s">
        <v>83</v>
      </c>
      <c r="O11" s="1" t="s">
        <v>17</v>
      </c>
      <c r="P11" s="1" t="s">
        <v>26</v>
      </c>
      <c r="Q11" s="1" t="s">
        <v>18</v>
      </c>
      <c r="R11" s="1" t="s">
        <v>18</v>
      </c>
      <c r="S11" s="1" t="s">
        <v>370</v>
      </c>
      <c r="T11" s="2" t="s">
        <v>359</v>
      </c>
    </row>
    <row r="12" spans="1:23" ht="72" x14ac:dyDescent="0.35">
      <c r="A12" s="5" t="s">
        <v>86</v>
      </c>
      <c r="B12" s="5" t="s">
        <v>87</v>
      </c>
      <c r="C12" s="1" t="s">
        <v>63</v>
      </c>
      <c r="D12" s="1" t="s">
        <v>66</v>
      </c>
      <c r="E12" s="1">
        <v>2020</v>
      </c>
      <c r="F12" s="1" t="s">
        <v>84</v>
      </c>
      <c r="H12" s="1" t="s">
        <v>88</v>
      </c>
      <c r="I12" s="1" t="s">
        <v>65</v>
      </c>
      <c r="J12" s="1" t="s">
        <v>23</v>
      </c>
      <c r="K12" s="1" t="s">
        <v>67</v>
      </c>
      <c r="L12" s="1" t="s">
        <v>89</v>
      </c>
      <c r="M12" s="2" t="s">
        <v>90</v>
      </c>
      <c r="N12" s="1" t="s">
        <v>91</v>
      </c>
      <c r="O12" s="1" t="s">
        <v>17</v>
      </c>
      <c r="P12" s="1" t="s">
        <v>26</v>
      </c>
      <c r="Q12" s="1" t="s">
        <v>18</v>
      </c>
      <c r="R12" s="1" t="s">
        <v>18</v>
      </c>
      <c r="S12" s="1" t="s">
        <v>371</v>
      </c>
      <c r="T12" s="2" t="s">
        <v>360</v>
      </c>
    </row>
    <row r="13" spans="1:23" ht="43.5" x14ac:dyDescent="0.35">
      <c r="A13" s="5" t="s">
        <v>92</v>
      </c>
      <c r="B13" s="5" t="s">
        <v>93</v>
      </c>
      <c r="C13" s="1" t="s">
        <v>63</v>
      </c>
      <c r="D13" s="1" t="s">
        <v>66</v>
      </c>
      <c r="E13" s="1">
        <v>2020</v>
      </c>
      <c r="F13" s="1" t="s">
        <v>84</v>
      </c>
      <c r="H13" s="1" t="s">
        <v>21</v>
      </c>
      <c r="I13" s="1" t="s">
        <v>65</v>
      </c>
      <c r="J13" s="1" t="s">
        <v>23</v>
      </c>
      <c r="K13" s="1" t="s">
        <v>67</v>
      </c>
      <c r="L13" s="1" t="s">
        <v>25</v>
      </c>
      <c r="M13" s="2" t="s">
        <v>94</v>
      </c>
      <c r="N13" s="1" t="s">
        <v>95</v>
      </c>
      <c r="O13" s="1" t="s">
        <v>17</v>
      </c>
      <c r="P13" s="1" t="s">
        <v>96</v>
      </c>
      <c r="Q13" s="1" t="s">
        <v>18</v>
      </c>
      <c r="R13" s="1" t="s">
        <v>18</v>
      </c>
      <c r="S13" s="1" t="s">
        <v>372</v>
      </c>
      <c r="T13" s="2" t="s">
        <v>361</v>
      </c>
    </row>
    <row r="14" spans="1:23" ht="43.5" x14ac:dyDescent="0.35">
      <c r="A14" s="5" t="s">
        <v>97</v>
      </c>
      <c r="B14" s="5" t="s">
        <v>98</v>
      </c>
      <c r="C14" s="1" t="s">
        <v>63</v>
      </c>
      <c r="D14" s="1" t="s">
        <v>66</v>
      </c>
      <c r="E14" s="1">
        <v>2020</v>
      </c>
      <c r="F14" s="1" t="s">
        <v>84</v>
      </c>
      <c r="H14" s="1" t="s">
        <v>99</v>
      </c>
      <c r="I14" s="1" t="s">
        <v>65</v>
      </c>
      <c r="J14" s="1" t="s">
        <v>23</v>
      </c>
      <c r="K14" s="1" t="s">
        <v>67</v>
      </c>
      <c r="L14" s="1" t="s">
        <v>100</v>
      </c>
      <c r="M14" s="2" t="s">
        <v>101</v>
      </c>
      <c r="N14" s="1" t="s">
        <v>102</v>
      </c>
      <c r="O14" s="1" t="s">
        <v>17</v>
      </c>
      <c r="P14" s="1" t="s">
        <v>103</v>
      </c>
      <c r="Q14" s="1" t="s">
        <v>18</v>
      </c>
      <c r="R14" s="1" t="s">
        <v>18</v>
      </c>
      <c r="S14" s="1" t="s">
        <v>373</v>
      </c>
      <c r="T14" s="2" t="s">
        <v>362</v>
      </c>
    </row>
    <row r="15" spans="1:23" ht="60" x14ac:dyDescent="0.35">
      <c r="A15" s="5" t="s">
        <v>104</v>
      </c>
      <c r="B15" s="5" t="s">
        <v>105</v>
      </c>
      <c r="C15" s="1" t="s">
        <v>106</v>
      </c>
      <c r="E15" s="1">
        <v>2020</v>
      </c>
      <c r="F15" s="1">
        <v>33</v>
      </c>
      <c r="G15" s="1">
        <v>2</v>
      </c>
      <c r="H15" s="1" t="s">
        <v>107</v>
      </c>
      <c r="K15" s="1" t="s">
        <v>108</v>
      </c>
      <c r="N15" s="1" t="s">
        <v>109</v>
      </c>
      <c r="O15" s="1" t="s">
        <v>17</v>
      </c>
      <c r="P15" s="1" t="s">
        <v>110</v>
      </c>
      <c r="Q15" s="1" t="s">
        <v>18</v>
      </c>
      <c r="R15" s="1" t="s">
        <v>18</v>
      </c>
      <c r="S15" s="1" t="s">
        <v>374</v>
      </c>
      <c r="T15" s="2" t="s">
        <v>363</v>
      </c>
    </row>
    <row r="16" spans="1:23" ht="60" x14ac:dyDescent="0.35">
      <c r="A16" s="5" t="s">
        <v>111</v>
      </c>
      <c r="B16" s="5" t="s">
        <v>112</v>
      </c>
      <c r="C16" s="1" t="s">
        <v>113</v>
      </c>
      <c r="E16" s="1">
        <v>2020</v>
      </c>
      <c r="F16" s="1">
        <v>258</v>
      </c>
      <c r="H16" s="1" t="s">
        <v>114</v>
      </c>
      <c r="I16" s="1" t="s">
        <v>115</v>
      </c>
      <c r="K16" s="1" t="s">
        <v>116</v>
      </c>
      <c r="L16" s="1" t="s">
        <v>117</v>
      </c>
      <c r="M16" s="2" t="s">
        <v>118</v>
      </c>
      <c r="N16" s="1" t="s">
        <v>119</v>
      </c>
      <c r="O16" s="1" t="s">
        <v>17</v>
      </c>
      <c r="P16" s="1" t="s">
        <v>185</v>
      </c>
      <c r="Q16" s="1" t="s">
        <v>18</v>
      </c>
      <c r="R16" s="1" t="s">
        <v>120</v>
      </c>
      <c r="S16" s="1" t="s">
        <v>375</v>
      </c>
    </row>
    <row r="17" spans="1:20" ht="48" x14ac:dyDescent="0.35">
      <c r="A17" s="5" t="s">
        <v>121</v>
      </c>
      <c r="B17" s="5" t="s">
        <v>122</v>
      </c>
      <c r="C17" s="1" t="s">
        <v>123</v>
      </c>
      <c r="D17" s="1" t="s">
        <v>130</v>
      </c>
      <c r="E17" s="1">
        <v>2020</v>
      </c>
      <c r="F17" s="1" t="s">
        <v>127</v>
      </c>
      <c r="H17" s="1" t="s">
        <v>124</v>
      </c>
      <c r="I17" s="1" t="s">
        <v>65</v>
      </c>
      <c r="J17" s="1" t="s">
        <v>125</v>
      </c>
      <c r="K17" s="1" t="s">
        <v>67</v>
      </c>
      <c r="L17" s="1" t="s">
        <v>126</v>
      </c>
      <c r="M17" s="2" t="s">
        <v>128</v>
      </c>
      <c r="N17" s="1" t="s">
        <v>129</v>
      </c>
      <c r="O17" s="1" t="s">
        <v>17</v>
      </c>
      <c r="P17" s="1" t="s">
        <v>131</v>
      </c>
      <c r="Q17" s="1" t="s">
        <v>18</v>
      </c>
      <c r="R17" s="1" t="s">
        <v>18</v>
      </c>
      <c r="S17" s="1" t="s">
        <v>376</v>
      </c>
      <c r="T17" s="2" t="s">
        <v>364</v>
      </c>
    </row>
    <row r="18" spans="1:20" ht="43.5" x14ac:dyDescent="0.35">
      <c r="A18" s="5" t="s">
        <v>132</v>
      </c>
      <c r="B18" s="5" t="s">
        <v>133</v>
      </c>
      <c r="C18" s="1" t="s">
        <v>139</v>
      </c>
      <c r="D18" s="1" t="s">
        <v>186</v>
      </c>
      <c r="E18" s="1">
        <v>2020</v>
      </c>
      <c r="H18" s="1" t="s">
        <v>135</v>
      </c>
      <c r="I18" s="1" t="s">
        <v>136</v>
      </c>
      <c r="J18" s="1" t="s">
        <v>33</v>
      </c>
      <c r="K18" s="1" t="s">
        <v>134</v>
      </c>
      <c r="L18" s="1" t="s">
        <v>137</v>
      </c>
      <c r="M18" s="2" t="s">
        <v>138</v>
      </c>
      <c r="N18" s="1" t="s">
        <v>140</v>
      </c>
      <c r="O18" s="1" t="s">
        <v>17</v>
      </c>
      <c r="Q18" s="1" t="s">
        <v>18</v>
      </c>
      <c r="R18" s="1" t="s">
        <v>18</v>
      </c>
      <c r="S18" s="1" t="s">
        <v>377</v>
      </c>
    </row>
    <row r="19" spans="1:20" s="4" customFormat="1" ht="29" x14ac:dyDescent="0.35">
      <c r="A19" s="23" t="s">
        <v>141</v>
      </c>
      <c r="B19" s="23" t="s">
        <v>142</v>
      </c>
      <c r="C19" s="4" t="s">
        <v>173</v>
      </c>
      <c r="E19" s="4">
        <v>2020</v>
      </c>
      <c r="K19" s="4" t="s">
        <v>173</v>
      </c>
      <c r="M19" s="22" t="s">
        <v>174</v>
      </c>
      <c r="N19" s="4" t="s">
        <v>175</v>
      </c>
      <c r="O19" s="4" t="s">
        <v>176</v>
      </c>
      <c r="R19" s="4" t="s">
        <v>18</v>
      </c>
      <c r="S19" s="4" t="s">
        <v>177</v>
      </c>
    </row>
    <row r="20" spans="1:20" ht="48" x14ac:dyDescent="0.35">
      <c r="A20" s="5" t="s">
        <v>143</v>
      </c>
      <c r="B20" s="5" t="s">
        <v>144</v>
      </c>
      <c r="D20" s="1" t="s">
        <v>145</v>
      </c>
      <c r="E20" s="1">
        <v>2020</v>
      </c>
      <c r="H20" s="1" t="s">
        <v>146</v>
      </c>
      <c r="I20" s="1" t="s">
        <v>147</v>
      </c>
      <c r="J20" s="1" t="s">
        <v>148</v>
      </c>
      <c r="K20" s="1" t="s">
        <v>149</v>
      </c>
      <c r="L20" s="1" t="s">
        <v>150</v>
      </c>
      <c r="M20" s="2" t="s">
        <v>151</v>
      </c>
      <c r="N20" s="1" t="s">
        <v>152</v>
      </c>
      <c r="O20" s="1" t="s">
        <v>160</v>
      </c>
      <c r="P20" s="1" t="s">
        <v>162</v>
      </c>
      <c r="Q20" s="1" t="s">
        <v>18</v>
      </c>
      <c r="R20" s="1" t="s">
        <v>18</v>
      </c>
      <c r="S20" s="1" t="s">
        <v>378</v>
      </c>
    </row>
    <row r="21" spans="1:20" ht="43.5" x14ac:dyDescent="0.35">
      <c r="A21" s="5" t="s">
        <v>153</v>
      </c>
      <c r="B21" s="5" t="s">
        <v>154</v>
      </c>
      <c r="D21" s="1" t="s">
        <v>155</v>
      </c>
      <c r="E21" s="1">
        <v>2020</v>
      </c>
      <c r="H21" s="1" t="s">
        <v>156</v>
      </c>
      <c r="I21" s="1" t="s">
        <v>65</v>
      </c>
      <c r="J21" s="1" t="s">
        <v>157</v>
      </c>
      <c r="M21" s="2" t="s">
        <v>158</v>
      </c>
      <c r="N21" s="1" t="s">
        <v>159</v>
      </c>
      <c r="O21" s="1" t="s">
        <v>160</v>
      </c>
      <c r="P21" s="1" t="s">
        <v>161</v>
      </c>
      <c r="Q21" s="1" t="s">
        <v>18</v>
      </c>
      <c r="R21" s="1" t="s">
        <v>18</v>
      </c>
      <c r="S21" s="1" t="s">
        <v>379</v>
      </c>
      <c r="T21" s="2" t="s">
        <v>158</v>
      </c>
    </row>
    <row r="22" spans="1:20" s="4" customFormat="1" ht="24" x14ac:dyDescent="0.35">
      <c r="A22" s="23" t="s">
        <v>178</v>
      </c>
      <c r="B22" s="23" t="s">
        <v>163</v>
      </c>
      <c r="C22" s="4" t="s">
        <v>181</v>
      </c>
      <c r="E22" s="4">
        <v>2020</v>
      </c>
      <c r="G22" s="24">
        <v>9</v>
      </c>
      <c r="H22" s="4" t="s">
        <v>164</v>
      </c>
      <c r="L22" s="4" t="s">
        <v>182</v>
      </c>
      <c r="M22" s="22" t="s">
        <v>179</v>
      </c>
      <c r="N22" s="4" t="s">
        <v>180</v>
      </c>
      <c r="O22" s="4" t="s">
        <v>17</v>
      </c>
    </row>
    <row r="23" spans="1:20" ht="29" x14ac:dyDescent="0.35">
      <c r="A23" s="5" t="s">
        <v>165</v>
      </c>
      <c r="B23" s="5" t="s">
        <v>142</v>
      </c>
      <c r="C23" s="1" t="s">
        <v>166</v>
      </c>
      <c r="E23" s="1">
        <v>2020</v>
      </c>
      <c r="H23" s="1" t="s">
        <v>167</v>
      </c>
      <c r="I23" s="17" t="s">
        <v>44</v>
      </c>
      <c r="J23" s="1" t="s">
        <v>168</v>
      </c>
      <c r="K23" s="1" t="s">
        <v>169</v>
      </c>
      <c r="M23" s="2" t="s">
        <v>170</v>
      </c>
      <c r="O23" s="1" t="s">
        <v>171</v>
      </c>
      <c r="P23" s="1" t="s">
        <v>172</v>
      </c>
      <c r="Q23" s="1" t="s">
        <v>18</v>
      </c>
      <c r="R23" s="1" t="s">
        <v>18</v>
      </c>
      <c r="S23" s="4" t="s">
        <v>380</v>
      </c>
      <c r="T23" s="22" t="s">
        <v>170</v>
      </c>
    </row>
    <row r="24" spans="1:20" s="26" customFormat="1" ht="43.5" x14ac:dyDescent="0.35">
      <c r="A24" s="25" t="s">
        <v>188</v>
      </c>
      <c r="B24" s="25" t="s">
        <v>189</v>
      </c>
    </row>
    <row r="25" spans="1:20" s="26" customFormat="1" ht="43.5" x14ac:dyDescent="0.35">
      <c r="A25" s="25" t="s">
        <v>190</v>
      </c>
      <c r="B25" s="25" t="s">
        <v>191</v>
      </c>
    </row>
    <row r="26" spans="1:20" s="26" customFormat="1" ht="29" x14ac:dyDescent="0.35">
      <c r="A26" s="25" t="s">
        <v>192</v>
      </c>
      <c r="B26" s="25" t="s">
        <v>193</v>
      </c>
    </row>
    <row r="27" spans="1:20" ht="48" x14ac:dyDescent="0.35">
      <c r="A27" s="5" t="s">
        <v>194</v>
      </c>
      <c r="B27" s="5" t="s">
        <v>62</v>
      </c>
      <c r="C27" s="1" t="s">
        <v>195</v>
      </c>
      <c r="E27" s="1">
        <v>2019</v>
      </c>
      <c r="F27" s="1">
        <v>195</v>
      </c>
      <c r="H27" s="1" t="s">
        <v>196</v>
      </c>
      <c r="I27" s="1" t="s">
        <v>197</v>
      </c>
      <c r="J27" s="1" t="s">
        <v>198</v>
      </c>
      <c r="K27" s="1" t="s">
        <v>199</v>
      </c>
      <c r="M27" s="2" t="s">
        <v>200</v>
      </c>
      <c r="N27" s="1" t="s">
        <v>201</v>
      </c>
      <c r="O27" s="1" t="s">
        <v>17</v>
      </c>
      <c r="Q27" s="1" t="s">
        <v>18</v>
      </c>
      <c r="R27" s="1" t="s">
        <v>120</v>
      </c>
      <c r="S27" s="1" t="s">
        <v>202</v>
      </c>
    </row>
    <row r="28" spans="1:20" ht="36" x14ac:dyDescent="0.35">
      <c r="A28" s="5" t="s">
        <v>203</v>
      </c>
      <c r="B28" s="5" t="s">
        <v>204</v>
      </c>
      <c r="C28" s="1" t="s">
        <v>205</v>
      </c>
      <c r="E28" s="1">
        <v>2019</v>
      </c>
      <c r="F28" s="1">
        <v>144</v>
      </c>
      <c r="G28" s="1" t="s">
        <v>206</v>
      </c>
      <c r="H28" s="1" t="s">
        <v>207</v>
      </c>
      <c r="I28" s="1" t="s">
        <v>208</v>
      </c>
      <c r="K28" s="1" t="s">
        <v>209</v>
      </c>
      <c r="L28" s="1" t="s">
        <v>210</v>
      </c>
      <c r="M28" s="2" t="s">
        <v>211</v>
      </c>
      <c r="N28" s="1" t="s">
        <v>212</v>
      </c>
      <c r="O28" s="1" t="s">
        <v>17</v>
      </c>
      <c r="P28" s="1" t="s">
        <v>26</v>
      </c>
      <c r="Q28" s="1" t="s">
        <v>18</v>
      </c>
      <c r="R28" s="1" t="s">
        <v>18</v>
      </c>
      <c r="S28" s="1" t="s">
        <v>213</v>
      </c>
    </row>
    <row r="29" spans="1:20" ht="43.5" x14ac:dyDescent="0.35">
      <c r="A29" s="5" t="s">
        <v>214</v>
      </c>
      <c r="B29" s="5" t="s">
        <v>215</v>
      </c>
      <c r="D29" s="1" t="s">
        <v>216</v>
      </c>
      <c r="E29" s="1">
        <v>2019</v>
      </c>
      <c r="F29" s="1" t="s">
        <v>217</v>
      </c>
      <c r="H29" s="21" t="s">
        <v>218</v>
      </c>
      <c r="I29" s="1" t="s">
        <v>219</v>
      </c>
      <c r="J29" s="1" t="s">
        <v>220</v>
      </c>
      <c r="K29" s="1" t="s">
        <v>67</v>
      </c>
      <c r="L29" s="1" t="s">
        <v>221</v>
      </c>
      <c r="M29" s="2" t="s">
        <v>222</v>
      </c>
      <c r="N29" s="1" t="s">
        <v>223</v>
      </c>
      <c r="O29" s="1" t="s">
        <v>224</v>
      </c>
      <c r="P29" s="1" t="s">
        <v>26</v>
      </c>
      <c r="Q29" s="1" t="s">
        <v>18</v>
      </c>
      <c r="R29" s="1" t="s">
        <v>18</v>
      </c>
      <c r="S29" s="1" t="s">
        <v>225</v>
      </c>
      <c r="T29" s="2" t="s">
        <v>226</v>
      </c>
    </row>
    <row r="30" spans="1:20" ht="43.5" x14ac:dyDescent="0.35">
      <c r="A30" s="5" t="s">
        <v>227</v>
      </c>
      <c r="B30" s="5" t="s">
        <v>215</v>
      </c>
      <c r="C30" s="21"/>
      <c r="D30" s="1" t="s">
        <v>216</v>
      </c>
      <c r="E30" s="1">
        <v>2019</v>
      </c>
      <c r="F30" s="1" t="s">
        <v>228</v>
      </c>
      <c r="H30" s="21" t="s">
        <v>218</v>
      </c>
      <c r="I30" s="1" t="s">
        <v>219</v>
      </c>
      <c r="J30" s="1" t="s">
        <v>220</v>
      </c>
      <c r="K30" s="1" t="s">
        <v>67</v>
      </c>
      <c r="L30" s="1" t="s">
        <v>229</v>
      </c>
      <c r="M30" s="2" t="s">
        <v>230</v>
      </c>
      <c r="N30" s="1" t="s">
        <v>223</v>
      </c>
      <c r="O30" s="1" t="s">
        <v>224</v>
      </c>
      <c r="P30" s="1" t="s">
        <v>26</v>
      </c>
      <c r="Q30" s="1" t="s">
        <v>18</v>
      </c>
      <c r="R30" s="1" t="s">
        <v>18</v>
      </c>
      <c r="S30" s="1" t="s">
        <v>231</v>
      </c>
      <c r="T30" s="2" t="s">
        <v>232</v>
      </c>
    </row>
    <row r="31" spans="1:20" ht="36" x14ac:dyDescent="0.35">
      <c r="A31" s="5" t="s">
        <v>233</v>
      </c>
      <c r="B31" s="5" t="s">
        <v>234</v>
      </c>
      <c r="C31" s="1" t="s">
        <v>63</v>
      </c>
      <c r="D31" s="1" t="s">
        <v>216</v>
      </c>
      <c r="E31" s="1">
        <v>2019</v>
      </c>
      <c r="F31" s="1" t="s">
        <v>228</v>
      </c>
      <c r="H31" s="1" t="s">
        <v>235</v>
      </c>
      <c r="I31" s="1" t="s">
        <v>219</v>
      </c>
      <c r="J31" s="1" t="s">
        <v>220</v>
      </c>
      <c r="K31" s="1" t="s">
        <v>67</v>
      </c>
      <c r="L31" s="1" t="s">
        <v>236</v>
      </c>
      <c r="M31" s="2" t="s">
        <v>237</v>
      </c>
      <c r="N31" s="1" t="s">
        <v>238</v>
      </c>
      <c r="O31" s="1" t="s">
        <v>17</v>
      </c>
      <c r="P31" s="1" t="s">
        <v>96</v>
      </c>
      <c r="Q31" s="1" t="s">
        <v>18</v>
      </c>
      <c r="R31" s="1" t="s">
        <v>18</v>
      </c>
      <c r="S31" s="1" t="s">
        <v>239</v>
      </c>
      <c r="T31" s="2" t="s">
        <v>240</v>
      </c>
    </row>
    <row r="32" spans="1:20" ht="48" x14ac:dyDescent="0.35">
      <c r="A32" s="5" t="s">
        <v>241</v>
      </c>
      <c r="B32" s="5" t="s">
        <v>62</v>
      </c>
      <c r="C32" s="1" t="s">
        <v>63</v>
      </c>
      <c r="D32" s="1" t="s">
        <v>216</v>
      </c>
      <c r="E32" s="1">
        <v>2019</v>
      </c>
      <c r="F32" s="1" t="s">
        <v>228</v>
      </c>
      <c r="H32" s="1" t="s">
        <v>242</v>
      </c>
      <c r="I32" s="1" t="s">
        <v>219</v>
      </c>
      <c r="J32" s="1" t="s">
        <v>220</v>
      </c>
      <c r="K32" s="1" t="s">
        <v>67</v>
      </c>
      <c r="L32" s="1" t="s">
        <v>243</v>
      </c>
      <c r="M32" s="2" t="s">
        <v>244</v>
      </c>
      <c r="N32" s="1" t="s">
        <v>245</v>
      </c>
      <c r="O32" s="1" t="s">
        <v>17</v>
      </c>
      <c r="P32" s="1" t="s">
        <v>246</v>
      </c>
      <c r="Q32" s="1" t="s">
        <v>18</v>
      </c>
      <c r="R32" s="1" t="s">
        <v>18</v>
      </c>
      <c r="S32" s="1" t="s">
        <v>247</v>
      </c>
      <c r="T32" s="2" t="s">
        <v>248</v>
      </c>
    </row>
    <row r="33" spans="1:20" ht="36" x14ac:dyDescent="0.35">
      <c r="A33" s="5" t="s">
        <v>249</v>
      </c>
      <c r="B33" s="5" t="s">
        <v>250</v>
      </c>
      <c r="C33" s="1" t="s">
        <v>123</v>
      </c>
      <c r="D33" s="1" t="s">
        <v>251</v>
      </c>
      <c r="E33" s="1">
        <v>2019</v>
      </c>
      <c r="F33" s="1" t="s">
        <v>252</v>
      </c>
      <c r="H33" s="1" t="s">
        <v>253</v>
      </c>
      <c r="I33" s="1" t="s">
        <v>197</v>
      </c>
      <c r="J33" s="1" t="s">
        <v>254</v>
      </c>
      <c r="K33" s="1" t="s">
        <v>67</v>
      </c>
      <c r="L33" s="1" t="s">
        <v>255</v>
      </c>
      <c r="M33" s="2" t="s">
        <v>256</v>
      </c>
      <c r="N33" s="1" t="s">
        <v>257</v>
      </c>
      <c r="O33" s="1" t="s">
        <v>17</v>
      </c>
      <c r="P33" s="1" t="s">
        <v>26</v>
      </c>
      <c r="Q33" s="1" t="s">
        <v>18</v>
      </c>
      <c r="R33" s="1" t="s">
        <v>18</v>
      </c>
      <c r="S33" s="1" t="s">
        <v>258</v>
      </c>
      <c r="T33" s="2" t="s">
        <v>259</v>
      </c>
    </row>
    <row r="34" spans="1:20" s="4" customFormat="1" ht="43.5" x14ac:dyDescent="0.35">
      <c r="A34" s="23" t="s">
        <v>260</v>
      </c>
      <c r="B34" s="23" t="s">
        <v>261</v>
      </c>
      <c r="C34" s="4" t="s">
        <v>381</v>
      </c>
      <c r="E34" s="4">
        <v>2020</v>
      </c>
      <c r="F34" s="4">
        <v>48</v>
      </c>
      <c r="G34" s="4">
        <v>3</v>
      </c>
      <c r="H34" s="4" t="s">
        <v>382</v>
      </c>
      <c r="I34" s="4" t="s">
        <v>383</v>
      </c>
      <c r="K34" s="4" t="s">
        <v>384</v>
      </c>
      <c r="L34" s="4" t="s">
        <v>385</v>
      </c>
      <c r="M34" s="22" t="s">
        <v>386</v>
      </c>
      <c r="N34" s="4" t="s">
        <v>387</v>
      </c>
      <c r="O34" s="4" t="s">
        <v>17</v>
      </c>
      <c r="P34" s="4" t="s">
        <v>110</v>
      </c>
      <c r="Q34" s="4" t="s">
        <v>18</v>
      </c>
      <c r="R34" s="4" t="s">
        <v>18</v>
      </c>
      <c r="S34" s="4" t="s">
        <v>388</v>
      </c>
      <c r="T34" s="22" t="s">
        <v>389</v>
      </c>
    </row>
    <row r="35" spans="1:20" s="19" customFormat="1" ht="72" x14ac:dyDescent="0.35">
      <c r="A35" s="18" t="s">
        <v>262</v>
      </c>
      <c r="B35" s="18" t="s">
        <v>390</v>
      </c>
      <c r="N35" s="19" t="s">
        <v>391</v>
      </c>
      <c r="O35" s="19" t="s">
        <v>17</v>
      </c>
      <c r="P35" s="19" t="s">
        <v>271</v>
      </c>
      <c r="S35" s="19" t="s">
        <v>392</v>
      </c>
      <c r="T35" s="20" t="s">
        <v>393</v>
      </c>
    </row>
    <row r="36" spans="1:20" ht="60" x14ac:dyDescent="0.35">
      <c r="A36" s="5" t="s">
        <v>263</v>
      </c>
      <c r="B36" s="5" t="s">
        <v>264</v>
      </c>
      <c r="D36" s="1" t="s">
        <v>265</v>
      </c>
      <c r="E36" s="1">
        <v>2019</v>
      </c>
      <c r="H36" s="21" t="s">
        <v>266</v>
      </c>
      <c r="I36" s="1" t="s">
        <v>208</v>
      </c>
      <c r="J36" s="1" t="s">
        <v>267</v>
      </c>
      <c r="K36" s="1" t="s">
        <v>268</v>
      </c>
      <c r="M36" s="2" t="s">
        <v>269</v>
      </c>
      <c r="O36" s="1" t="s">
        <v>270</v>
      </c>
      <c r="P36" s="1" t="s">
        <v>271</v>
      </c>
      <c r="Q36" s="1" t="s">
        <v>18</v>
      </c>
      <c r="R36" s="1" t="s">
        <v>18</v>
      </c>
      <c r="S36" s="1" t="s">
        <v>272</v>
      </c>
      <c r="T36" s="2" t="s">
        <v>273</v>
      </c>
    </row>
    <row r="37" spans="1:20" ht="43.5" x14ac:dyDescent="0.35">
      <c r="A37" s="5" t="s">
        <v>274</v>
      </c>
      <c r="B37" s="5" t="s">
        <v>142</v>
      </c>
      <c r="C37" s="1" t="s">
        <v>275</v>
      </c>
      <c r="D37" s="1" t="s">
        <v>276</v>
      </c>
      <c r="E37" s="1">
        <v>2019</v>
      </c>
      <c r="H37" s="1" t="s">
        <v>277</v>
      </c>
      <c r="I37" s="1" t="s">
        <v>278</v>
      </c>
      <c r="J37" s="1" t="s">
        <v>279</v>
      </c>
      <c r="K37" s="1" t="s">
        <v>280</v>
      </c>
      <c r="M37" s="2" t="s">
        <v>281</v>
      </c>
      <c r="O37" s="1" t="s">
        <v>17</v>
      </c>
      <c r="P37" s="1" t="s">
        <v>110</v>
      </c>
      <c r="Q37" s="1" t="s">
        <v>18</v>
      </c>
      <c r="R37" s="1" t="s">
        <v>18</v>
      </c>
      <c r="S37" s="1" t="s">
        <v>282</v>
      </c>
      <c r="T37" s="2" t="s">
        <v>283</v>
      </c>
    </row>
    <row r="38" spans="1:20" ht="58" x14ac:dyDescent="0.35">
      <c r="A38" s="5" t="s">
        <v>284</v>
      </c>
      <c r="B38" s="5" t="s">
        <v>285</v>
      </c>
      <c r="C38" s="1" t="s">
        <v>286</v>
      </c>
      <c r="E38" s="1">
        <v>2019</v>
      </c>
      <c r="H38" s="1" t="s">
        <v>287</v>
      </c>
      <c r="K38" s="1" t="s">
        <v>199</v>
      </c>
      <c r="L38" s="1" t="s">
        <v>288</v>
      </c>
      <c r="M38" s="2" t="s">
        <v>289</v>
      </c>
      <c r="N38" s="1" t="s">
        <v>290</v>
      </c>
      <c r="O38" s="1" t="s">
        <v>291</v>
      </c>
      <c r="Q38" s="1" t="s">
        <v>18</v>
      </c>
      <c r="R38" s="1" t="s">
        <v>120</v>
      </c>
      <c r="S38" s="1" t="s">
        <v>292</v>
      </c>
    </row>
    <row r="39" spans="1:20" ht="48" x14ac:dyDescent="0.35">
      <c r="A39" s="5" t="s">
        <v>293</v>
      </c>
      <c r="B39" s="5" t="s">
        <v>294</v>
      </c>
      <c r="D39" s="1" t="s">
        <v>295</v>
      </c>
      <c r="E39" s="1">
        <v>2019</v>
      </c>
      <c r="H39" s="1" t="s">
        <v>296</v>
      </c>
      <c r="I39" s="1" t="s">
        <v>219</v>
      </c>
      <c r="J39" s="1" t="s">
        <v>297</v>
      </c>
      <c r="K39" s="1" t="s">
        <v>298</v>
      </c>
      <c r="L39" s="1" t="s">
        <v>299</v>
      </c>
      <c r="M39" s="2" t="s">
        <v>300</v>
      </c>
      <c r="N39" s="1" t="s">
        <v>301</v>
      </c>
      <c r="O39" s="1" t="s">
        <v>160</v>
      </c>
      <c r="P39" s="1" t="s">
        <v>302</v>
      </c>
      <c r="Q39" s="1" t="s">
        <v>18</v>
      </c>
      <c r="R39" s="1" t="s">
        <v>18</v>
      </c>
      <c r="S39" s="1" t="s">
        <v>303</v>
      </c>
    </row>
    <row r="40" spans="1:20" ht="36" x14ac:dyDescent="0.35">
      <c r="A40" s="5" t="s">
        <v>304</v>
      </c>
      <c r="B40" s="5" t="s">
        <v>142</v>
      </c>
      <c r="D40" s="1" t="s">
        <v>305</v>
      </c>
      <c r="E40" s="1">
        <v>2019</v>
      </c>
      <c r="I40" s="1" t="s">
        <v>219</v>
      </c>
      <c r="J40" s="1" t="s">
        <v>220</v>
      </c>
      <c r="K40" s="1" t="s">
        <v>306</v>
      </c>
      <c r="M40" s="2" t="s">
        <v>307</v>
      </c>
      <c r="O40" s="1" t="s">
        <v>308</v>
      </c>
      <c r="P40" s="1" t="s">
        <v>309</v>
      </c>
      <c r="R40" s="1" t="s">
        <v>120</v>
      </c>
      <c r="S40" s="1" t="s">
        <v>310</v>
      </c>
    </row>
    <row r="41" spans="1:20" ht="43.5" x14ac:dyDescent="0.35">
      <c r="A41" s="5" t="s">
        <v>311</v>
      </c>
      <c r="B41" s="5" t="s">
        <v>142</v>
      </c>
      <c r="D41" s="1" t="s">
        <v>312</v>
      </c>
      <c r="E41" s="1">
        <v>2019</v>
      </c>
      <c r="I41" s="1" t="s">
        <v>313</v>
      </c>
      <c r="J41" s="1" t="s">
        <v>314</v>
      </c>
      <c r="K41" s="1" t="s">
        <v>315</v>
      </c>
      <c r="O41" s="1" t="s">
        <v>308</v>
      </c>
      <c r="R41" s="1" t="s">
        <v>18</v>
      </c>
      <c r="S41" s="1" t="s">
        <v>316</v>
      </c>
      <c r="T41" s="2" t="s">
        <v>317</v>
      </c>
    </row>
    <row r="42" spans="1:20" s="26" customFormat="1" ht="36" x14ac:dyDescent="0.35">
      <c r="A42" s="25" t="s">
        <v>318</v>
      </c>
      <c r="B42" s="25"/>
      <c r="D42" s="26" t="s">
        <v>319</v>
      </c>
    </row>
    <row r="43" spans="1:20" s="26" customFormat="1" ht="29" x14ac:dyDescent="0.35">
      <c r="A43" s="25" t="s">
        <v>318</v>
      </c>
      <c r="B43" s="25"/>
      <c r="D43" s="26" t="s">
        <v>320</v>
      </c>
    </row>
    <row r="44" spans="1:20" ht="29" x14ac:dyDescent="0.35">
      <c r="A44" s="5" t="s">
        <v>321</v>
      </c>
      <c r="B44" s="5" t="s">
        <v>142</v>
      </c>
      <c r="E44" s="1">
        <v>2019</v>
      </c>
      <c r="I44" s="1" t="s">
        <v>278</v>
      </c>
      <c r="J44" s="1" t="s">
        <v>198</v>
      </c>
      <c r="K44" s="1" t="s">
        <v>322</v>
      </c>
      <c r="O44" s="1" t="s">
        <v>308</v>
      </c>
      <c r="R44" s="1" t="s">
        <v>18</v>
      </c>
      <c r="S44" s="1" t="s">
        <v>323</v>
      </c>
      <c r="T44" s="2" t="s">
        <v>324</v>
      </c>
    </row>
    <row r="45" spans="1:20" ht="43.5" x14ac:dyDescent="0.35">
      <c r="A45" s="5" t="s">
        <v>274</v>
      </c>
      <c r="B45" s="5" t="s">
        <v>142</v>
      </c>
      <c r="C45" s="1" t="s">
        <v>275</v>
      </c>
      <c r="D45" s="1" t="s">
        <v>276</v>
      </c>
      <c r="E45" s="1">
        <v>2019</v>
      </c>
      <c r="H45" s="1" t="s">
        <v>277</v>
      </c>
      <c r="I45" s="1" t="s">
        <v>278</v>
      </c>
      <c r="J45" s="1" t="s">
        <v>279</v>
      </c>
      <c r="K45" s="1" t="s">
        <v>624</v>
      </c>
      <c r="M45" s="2" t="s">
        <v>281</v>
      </c>
      <c r="O45" s="1" t="s">
        <v>17</v>
      </c>
      <c r="P45" s="1" t="s">
        <v>110</v>
      </c>
      <c r="Q45" s="1" t="s">
        <v>18</v>
      </c>
      <c r="R45" s="1" t="s">
        <v>18</v>
      </c>
      <c r="S45" s="1" t="s">
        <v>282</v>
      </c>
      <c r="T45" s="2" t="s">
        <v>283</v>
      </c>
    </row>
    <row r="46" spans="1:20" ht="24" x14ac:dyDescent="0.35">
      <c r="A46" s="5" t="str">
        <f>UPPER("Member of Scientific Committee")</f>
        <v>MEMBER OF SCIENTIFIC COMMITTEE</v>
      </c>
      <c r="D46" s="1" t="s">
        <v>325</v>
      </c>
      <c r="E46" s="1">
        <v>2019</v>
      </c>
      <c r="I46" s="1" t="s">
        <v>219</v>
      </c>
      <c r="J46" s="1" t="s">
        <v>220</v>
      </c>
      <c r="K46" s="1" t="s">
        <v>326</v>
      </c>
      <c r="M46" s="2" t="s">
        <v>327</v>
      </c>
      <c r="O46" s="1" t="s">
        <v>328</v>
      </c>
      <c r="S46" s="1" t="s">
        <v>329</v>
      </c>
    </row>
    <row r="47" spans="1:20" ht="29" x14ac:dyDescent="0.35">
      <c r="A47" s="5" t="str">
        <f>UPPER("Member of Scientific Committee")</f>
        <v>MEMBER OF SCIENTIFIC COMMITTEE</v>
      </c>
      <c r="D47" s="1" t="s">
        <v>330</v>
      </c>
      <c r="E47" s="1">
        <v>2019</v>
      </c>
      <c r="F47" s="1" t="s">
        <v>252</v>
      </c>
      <c r="I47" s="1" t="s">
        <v>197</v>
      </c>
      <c r="J47" s="1" t="s">
        <v>254</v>
      </c>
      <c r="K47" s="1" t="s">
        <v>67</v>
      </c>
      <c r="M47" s="2" t="s">
        <v>331</v>
      </c>
      <c r="O47" s="1" t="s">
        <v>328</v>
      </c>
      <c r="S47" s="1" t="s">
        <v>332</v>
      </c>
    </row>
    <row r="48" spans="1:20" ht="72.5" x14ac:dyDescent="0.35">
      <c r="A48" s="5" t="s">
        <v>333</v>
      </c>
      <c r="B48" s="5" t="s">
        <v>334</v>
      </c>
      <c r="C48" s="1" t="s">
        <v>335</v>
      </c>
      <c r="E48" s="1">
        <v>2018</v>
      </c>
      <c r="G48" s="17" t="s">
        <v>336</v>
      </c>
      <c r="H48" s="1" t="s">
        <v>337</v>
      </c>
      <c r="I48" s="1" t="s">
        <v>338</v>
      </c>
      <c r="K48" s="1" t="s">
        <v>108</v>
      </c>
      <c r="L48" s="1" t="s">
        <v>339</v>
      </c>
      <c r="M48" s="2" t="s">
        <v>340</v>
      </c>
      <c r="N48" s="1" t="s">
        <v>341</v>
      </c>
      <c r="O48" s="1" t="s">
        <v>17</v>
      </c>
      <c r="Q48" s="1" t="s">
        <v>18</v>
      </c>
      <c r="R48" s="1" t="s">
        <v>18</v>
      </c>
      <c r="S48" s="1" t="s">
        <v>342</v>
      </c>
      <c r="T48" s="2" t="s">
        <v>343</v>
      </c>
    </row>
    <row r="49" spans="1:20" ht="43.5" x14ac:dyDescent="0.35">
      <c r="A49" s="5" t="str">
        <f>UPPER("The Energy Application Domain Extension for CityGML: enhancing interoperability for urban energy simulations")</f>
        <v>THE ENERGY APPLICATION DOMAIN EXTENSION FOR CITYGML: ENHANCING INTEROPERABILITY FOR URBAN ENERGY SIMULATIONS</v>
      </c>
      <c r="B49" s="5" t="s">
        <v>344</v>
      </c>
      <c r="C49" s="1" t="s">
        <v>345</v>
      </c>
      <c r="E49" s="1">
        <v>2018</v>
      </c>
      <c r="F49" s="1">
        <v>3</v>
      </c>
      <c r="G49" s="1" t="s">
        <v>346</v>
      </c>
      <c r="H49" s="1" t="s">
        <v>347</v>
      </c>
      <c r="I49" s="1" t="s">
        <v>348</v>
      </c>
      <c r="J49" s="1" t="s">
        <v>168</v>
      </c>
      <c r="K49" s="1" t="s">
        <v>349</v>
      </c>
      <c r="L49" s="1" t="s">
        <v>350</v>
      </c>
      <c r="M49" s="2" t="s">
        <v>351</v>
      </c>
      <c r="N49" s="1" t="s">
        <v>352</v>
      </c>
      <c r="O49" s="1" t="s">
        <v>17</v>
      </c>
      <c r="P49" s="1" t="s">
        <v>353</v>
      </c>
      <c r="Q49" s="1" t="s">
        <v>18</v>
      </c>
      <c r="R49" s="1" t="s">
        <v>18</v>
      </c>
      <c r="S49" s="1" t="s">
        <v>354</v>
      </c>
      <c r="T49" s="2" t="s">
        <v>355</v>
      </c>
    </row>
    <row r="50" spans="1:20" ht="72.5" x14ac:dyDescent="0.35">
      <c r="A50" s="5" t="str">
        <f>UPPER("PREFACE, ISPRS Ann. Photogramm. Remote Sens. Spatial Inf. Sci.")</f>
        <v>PREFACE, ISPRS ANN. PHOTOGRAMM. REMOTE SENS. SPATIAL INF. SCI.</v>
      </c>
      <c r="B50" s="5" t="s">
        <v>394</v>
      </c>
      <c r="D50" s="1" t="s">
        <v>410</v>
      </c>
      <c r="E50" s="1">
        <v>2018</v>
      </c>
      <c r="F50" s="1" t="s">
        <v>395</v>
      </c>
      <c r="I50" s="1" t="s">
        <v>396</v>
      </c>
      <c r="J50" s="1" t="s">
        <v>397</v>
      </c>
      <c r="K50" s="1" t="s">
        <v>67</v>
      </c>
      <c r="L50" s="1" t="s">
        <v>398</v>
      </c>
      <c r="M50" s="2" t="s">
        <v>400</v>
      </c>
      <c r="N50" s="2" t="s">
        <v>399</v>
      </c>
      <c r="O50" s="1" t="s">
        <v>224</v>
      </c>
      <c r="Q50" s="1" t="s">
        <v>18</v>
      </c>
      <c r="R50" s="1" t="s">
        <v>18</v>
      </c>
      <c r="S50" s="1" t="s">
        <v>401</v>
      </c>
      <c r="T50" s="2" t="s">
        <v>402</v>
      </c>
    </row>
    <row r="51" spans="1:20" ht="87" x14ac:dyDescent="0.35">
      <c r="A51" s="5" t="s">
        <v>427</v>
      </c>
      <c r="B51" s="5" t="s">
        <v>394</v>
      </c>
      <c r="D51" s="1" t="s">
        <v>410</v>
      </c>
      <c r="E51" s="1">
        <v>2018</v>
      </c>
      <c r="F51" s="1" t="s">
        <v>403</v>
      </c>
      <c r="I51" s="1" t="s">
        <v>396</v>
      </c>
      <c r="J51" s="1" t="s">
        <v>397</v>
      </c>
      <c r="K51" s="1" t="s">
        <v>67</v>
      </c>
      <c r="L51" s="1" t="s">
        <v>405</v>
      </c>
      <c r="M51" s="2" t="s">
        <v>404</v>
      </c>
      <c r="N51" s="2" t="s">
        <v>406</v>
      </c>
      <c r="O51" s="1" t="s">
        <v>224</v>
      </c>
      <c r="Q51" s="1" t="s">
        <v>18</v>
      </c>
      <c r="R51" s="1" t="s">
        <v>18</v>
      </c>
      <c r="S51" s="1" t="s">
        <v>407</v>
      </c>
      <c r="T51" s="2" t="s">
        <v>408</v>
      </c>
    </row>
    <row r="52" spans="1:20" ht="36" x14ac:dyDescent="0.35">
      <c r="A52" s="5" t="s">
        <v>409</v>
      </c>
      <c r="B52" s="5" t="s">
        <v>62</v>
      </c>
      <c r="C52" s="1" t="s">
        <v>123</v>
      </c>
      <c r="D52" s="1" t="s">
        <v>410</v>
      </c>
      <c r="E52" s="1">
        <v>2018</v>
      </c>
      <c r="F52" s="1" t="s">
        <v>403</v>
      </c>
      <c r="H52" s="1" t="s">
        <v>411</v>
      </c>
      <c r="I52" s="1" t="s">
        <v>396</v>
      </c>
      <c r="J52" s="1" t="s">
        <v>397</v>
      </c>
      <c r="K52" s="1" t="s">
        <v>67</v>
      </c>
      <c r="L52" s="1" t="s">
        <v>413</v>
      </c>
      <c r="M52" s="2" t="s">
        <v>412</v>
      </c>
      <c r="N52" s="1" t="s">
        <v>414</v>
      </c>
      <c r="O52" s="1" t="s">
        <v>17</v>
      </c>
      <c r="P52" s="1" t="s">
        <v>415</v>
      </c>
      <c r="Q52" s="1" t="s">
        <v>18</v>
      </c>
      <c r="R52" s="1" t="s">
        <v>18</v>
      </c>
      <c r="S52" s="1" t="s">
        <v>416</v>
      </c>
      <c r="T52" s="2" t="s">
        <v>417</v>
      </c>
    </row>
    <row r="53" spans="1:20" ht="36" x14ac:dyDescent="0.35">
      <c r="A53" s="5" t="s">
        <v>418</v>
      </c>
      <c r="B53" s="5" t="s">
        <v>419</v>
      </c>
      <c r="C53" s="1" t="s">
        <v>63</v>
      </c>
      <c r="D53" s="1" t="s">
        <v>410</v>
      </c>
      <c r="E53" s="1">
        <v>2018</v>
      </c>
      <c r="F53" s="1" t="s">
        <v>395</v>
      </c>
      <c r="H53" s="1" t="s">
        <v>420</v>
      </c>
      <c r="I53" s="1" t="s">
        <v>396</v>
      </c>
      <c r="J53" s="1" t="s">
        <v>397</v>
      </c>
      <c r="K53" s="1" t="s">
        <v>67</v>
      </c>
      <c r="L53" s="1" t="s">
        <v>422</v>
      </c>
      <c r="M53" s="2" t="s">
        <v>421</v>
      </c>
      <c r="N53" s="1" t="s">
        <v>423</v>
      </c>
      <c r="O53" s="1" t="s">
        <v>17</v>
      </c>
      <c r="Q53" s="1" t="s">
        <v>18</v>
      </c>
      <c r="R53" s="1" t="s">
        <v>18</v>
      </c>
      <c r="S53" s="1" t="s">
        <v>424</v>
      </c>
      <c r="T53" s="2" t="s">
        <v>425</v>
      </c>
    </row>
    <row r="54" spans="1:20" ht="48" x14ac:dyDescent="0.35">
      <c r="A54" s="5" t="s">
        <v>426</v>
      </c>
      <c r="B54" s="5" t="s">
        <v>428</v>
      </c>
      <c r="C54" s="1" t="s">
        <v>63</v>
      </c>
      <c r="D54" s="1" t="s">
        <v>429</v>
      </c>
      <c r="E54" s="1">
        <v>2018</v>
      </c>
      <c r="F54" s="1" t="s">
        <v>430</v>
      </c>
      <c r="H54" s="1" t="s">
        <v>431</v>
      </c>
      <c r="I54" s="1" t="s">
        <v>396</v>
      </c>
      <c r="J54" s="1" t="s">
        <v>397</v>
      </c>
      <c r="K54" s="1" t="s">
        <v>67</v>
      </c>
      <c r="L54" s="1" t="s">
        <v>433</v>
      </c>
      <c r="M54" s="2" t="s">
        <v>432</v>
      </c>
      <c r="N54" s="1" t="s">
        <v>434</v>
      </c>
      <c r="O54" s="1" t="s">
        <v>17</v>
      </c>
      <c r="Q54" s="1" t="s">
        <v>18</v>
      </c>
      <c r="R54" s="1" t="s">
        <v>18</v>
      </c>
      <c r="S54" s="1" t="s">
        <v>435</v>
      </c>
      <c r="T54" s="2" t="s">
        <v>436</v>
      </c>
    </row>
    <row r="55" spans="1:20" ht="43.5" x14ac:dyDescent="0.35">
      <c r="A55" s="5" t="s">
        <v>437</v>
      </c>
      <c r="B55" s="5" t="s">
        <v>438</v>
      </c>
      <c r="C55" s="1" t="s">
        <v>123</v>
      </c>
      <c r="D55" s="1" t="s">
        <v>439</v>
      </c>
      <c r="E55" s="1">
        <v>2018</v>
      </c>
      <c r="F55" s="1" t="s">
        <v>440</v>
      </c>
      <c r="H55" s="1" t="s">
        <v>441</v>
      </c>
      <c r="I55" s="1" t="s">
        <v>396</v>
      </c>
      <c r="J55" s="1" t="s">
        <v>397</v>
      </c>
      <c r="K55" s="1" t="s">
        <v>67</v>
      </c>
      <c r="L55" s="1" t="s">
        <v>443</v>
      </c>
      <c r="M55" s="2" t="s">
        <v>442</v>
      </c>
      <c r="N55" s="1" t="s">
        <v>444</v>
      </c>
      <c r="O55" s="1" t="s">
        <v>17</v>
      </c>
      <c r="P55" s="1" t="s">
        <v>26</v>
      </c>
      <c r="Q55" s="1" t="s">
        <v>18</v>
      </c>
      <c r="R55" s="1" t="s">
        <v>18</v>
      </c>
      <c r="S55" s="1" t="s">
        <v>445</v>
      </c>
      <c r="T55" s="2" t="s">
        <v>446</v>
      </c>
    </row>
    <row r="56" spans="1:20" ht="43.5" x14ac:dyDescent="0.35">
      <c r="A56" s="5" t="s">
        <v>447</v>
      </c>
      <c r="B56" s="5" t="s">
        <v>448</v>
      </c>
      <c r="C56" s="1" t="s">
        <v>63</v>
      </c>
      <c r="D56" s="1" t="s">
        <v>410</v>
      </c>
      <c r="E56" s="1">
        <v>2018</v>
      </c>
      <c r="F56" s="1" t="s">
        <v>395</v>
      </c>
      <c r="H56" s="1" t="s">
        <v>449</v>
      </c>
      <c r="I56" s="1" t="s">
        <v>396</v>
      </c>
      <c r="J56" s="1" t="s">
        <v>397</v>
      </c>
      <c r="K56" s="1" t="s">
        <v>67</v>
      </c>
      <c r="L56" s="1" t="s">
        <v>451</v>
      </c>
      <c r="M56" s="2" t="s">
        <v>450</v>
      </c>
      <c r="N56" s="1" t="s">
        <v>452</v>
      </c>
      <c r="O56" s="1" t="s">
        <v>17</v>
      </c>
      <c r="P56" s="1" t="s">
        <v>453</v>
      </c>
      <c r="Q56" s="1" t="s">
        <v>18</v>
      </c>
      <c r="R56" s="1" t="s">
        <v>18</v>
      </c>
      <c r="S56" s="1" t="s">
        <v>454</v>
      </c>
      <c r="T56" s="2" t="s">
        <v>455</v>
      </c>
    </row>
    <row r="57" spans="1:20" ht="43.5" x14ac:dyDescent="0.35">
      <c r="A57" s="5" t="s">
        <v>456</v>
      </c>
      <c r="B57" s="5" t="s">
        <v>457</v>
      </c>
      <c r="C57" s="1" t="s">
        <v>63</v>
      </c>
      <c r="D57" s="1" t="s">
        <v>410</v>
      </c>
      <c r="E57" s="1">
        <v>2018</v>
      </c>
      <c r="F57" s="1" t="s">
        <v>395</v>
      </c>
      <c r="H57" s="1" t="s">
        <v>458</v>
      </c>
      <c r="I57" s="1" t="s">
        <v>396</v>
      </c>
      <c r="J57" s="1" t="s">
        <v>397</v>
      </c>
      <c r="K57" s="1" t="s">
        <v>67</v>
      </c>
      <c r="L57" s="1" t="s">
        <v>460</v>
      </c>
      <c r="M57" s="2" t="s">
        <v>459</v>
      </c>
      <c r="N57" s="1" t="s">
        <v>461</v>
      </c>
      <c r="O57" s="1" t="s">
        <v>17</v>
      </c>
      <c r="P57" s="1" t="s">
        <v>462</v>
      </c>
      <c r="Q57" s="1" t="s">
        <v>18</v>
      </c>
      <c r="R57" s="1" t="s">
        <v>18</v>
      </c>
      <c r="S57" s="1" t="s">
        <v>463</v>
      </c>
      <c r="T57" s="2" t="s">
        <v>464</v>
      </c>
    </row>
    <row r="58" spans="1:20" ht="29" x14ac:dyDescent="0.35">
      <c r="A58" s="5" t="s">
        <v>465</v>
      </c>
      <c r="B58" s="5" t="s">
        <v>466</v>
      </c>
      <c r="C58" s="1" t="s">
        <v>467</v>
      </c>
      <c r="E58" s="1">
        <v>2018</v>
      </c>
      <c r="F58" s="1">
        <v>24</v>
      </c>
      <c r="H58" s="1" t="s">
        <v>468</v>
      </c>
      <c r="K58" s="1" t="s">
        <v>467</v>
      </c>
      <c r="L58" s="1" t="s">
        <v>469</v>
      </c>
      <c r="M58" s="2" t="s">
        <v>470</v>
      </c>
      <c r="O58" s="1" t="s">
        <v>17</v>
      </c>
      <c r="P58" s="1" t="s">
        <v>479</v>
      </c>
      <c r="Q58" s="1" t="s">
        <v>18</v>
      </c>
      <c r="R58" s="1" t="s">
        <v>18</v>
      </c>
      <c r="S58" s="1" t="s">
        <v>471</v>
      </c>
      <c r="T58" s="2" t="s">
        <v>472</v>
      </c>
    </row>
    <row r="59" spans="1:20" ht="48" x14ac:dyDescent="0.35">
      <c r="A59" s="5" t="str">
        <f>UPPER("Using 3D CityGML Models for Building Simulation Applications at District Level")</f>
        <v>USING 3D CITYGML MODELS FOR BUILDING SIMULATION APPLICATIONS AT DISTRICT LEVEL</v>
      </c>
      <c r="B59" s="5" t="s">
        <v>473</v>
      </c>
      <c r="D59" s="1" t="s">
        <v>474</v>
      </c>
      <c r="E59" s="1">
        <v>2018</v>
      </c>
      <c r="I59" s="1" t="s">
        <v>475</v>
      </c>
      <c r="J59" s="1" t="s">
        <v>198</v>
      </c>
      <c r="K59" s="1" t="s">
        <v>298</v>
      </c>
      <c r="L59" s="1" t="s">
        <v>476</v>
      </c>
      <c r="M59" s="2" t="s">
        <v>477</v>
      </c>
      <c r="N59" s="1" t="s">
        <v>478</v>
      </c>
      <c r="O59" s="1" t="s">
        <v>160</v>
      </c>
      <c r="P59" s="1" t="s">
        <v>480</v>
      </c>
      <c r="Q59" s="1" t="s">
        <v>18</v>
      </c>
      <c r="R59" s="1" t="s">
        <v>120</v>
      </c>
      <c r="S59" s="1" t="s">
        <v>481</v>
      </c>
      <c r="T59" s="2" t="s">
        <v>482</v>
      </c>
    </row>
    <row r="60" spans="1:20" ht="43.5" x14ac:dyDescent="0.35">
      <c r="A60" s="5" t="str">
        <f>UPPER("Employing OGC’s 3D Portrayal Service to Interoperate Hierarchical Data Structures: A Case Study on Visualizing I3S in Cesium ")</f>
        <v xml:space="preserve">EMPLOYING OGC’S 3D PORTRAYAL SERVICE TO INTEROPERATE HIERARCHICAL DATA STRUCTURES: A CASE STUDY ON VISUALIZING I3S IN CESIUM </v>
      </c>
      <c r="B60" s="5" t="s">
        <v>122</v>
      </c>
      <c r="D60" s="1" t="s">
        <v>483</v>
      </c>
      <c r="E60" s="1">
        <v>2018</v>
      </c>
      <c r="F60" s="1">
        <v>27</v>
      </c>
      <c r="H60" s="1" t="s">
        <v>484</v>
      </c>
      <c r="I60" s="1" t="s">
        <v>348</v>
      </c>
      <c r="J60" s="1" t="s">
        <v>279</v>
      </c>
      <c r="K60" s="1" t="s">
        <v>485</v>
      </c>
      <c r="L60" s="1" t="s">
        <v>486</v>
      </c>
      <c r="M60" s="2" t="s">
        <v>487</v>
      </c>
      <c r="O60" s="1" t="s">
        <v>160</v>
      </c>
      <c r="Q60" s="1" t="s">
        <v>18</v>
      </c>
      <c r="R60" s="1" t="s">
        <v>18</v>
      </c>
      <c r="S60" s="1" t="s">
        <v>489</v>
      </c>
      <c r="T60" s="2" t="s">
        <v>488</v>
      </c>
    </row>
    <row r="61" spans="1:20" ht="43.5" x14ac:dyDescent="0.35">
      <c r="A61" s="5" t="str">
        <f>UPPER("Automatische Extraktion von Fenstern in 3D Punktwolken mittels einer hierarchischen Methode")</f>
        <v>AUTOMATISCHE EXTRAKTION VON FENSTERN IN 3D PUNKTWOLKEN MITTELS EINER HIERARCHISCHEN METHODE</v>
      </c>
      <c r="B61" s="5" t="s">
        <v>490</v>
      </c>
      <c r="D61" s="1" t="s">
        <v>483</v>
      </c>
      <c r="E61" s="1">
        <v>2018</v>
      </c>
      <c r="F61" s="1">
        <v>27</v>
      </c>
      <c r="H61" s="1" t="s">
        <v>491</v>
      </c>
      <c r="I61" s="1" t="s">
        <v>348</v>
      </c>
      <c r="J61" s="1" t="s">
        <v>279</v>
      </c>
      <c r="K61" s="1" t="s">
        <v>485</v>
      </c>
      <c r="L61" s="1" t="s">
        <v>492</v>
      </c>
      <c r="M61" s="2" t="s">
        <v>493</v>
      </c>
      <c r="O61" s="1" t="s">
        <v>160</v>
      </c>
      <c r="P61" s="1" t="s">
        <v>494</v>
      </c>
      <c r="Q61" s="1" t="s">
        <v>18</v>
      </c>
      <c r="R61" s="1" t="s">
        <v>18</v>
      </c>
      <c r="S61" s="1" t="s">
        <v>495</v>
      </c>
      <c r="T61" s="2" t="s">
        <v>496</v>
      </c>
    </row>
    <row r="62" spans="1:20" ht="36" x14ac:dyDescent="0.35">
      <c r="A62" s="5" t="str">
        <f>UPPER("Object-Based Mobile Augmented Reality for a 3D Model")</f>
        <v>OBJECT-BASED MOBILE AUGMENTED REALITY FOR A 3D MODEL</v>
      </c>
      <c r="B62" s="5" t="s">
        <v>457</v>
      </c>
      <c r="D62" s="1" t="s">
        <v>483</v>
      </c>
      <c r="E62" s="1">
        <v>2018</v>
      </c>
      <c r="F62" s="1">
        <v>27</v>
      </c>
      <c r="H62" s="1" t="s">
        <v>497</v>
      </c>
      <c r="I62" s="1" t="s">
        <v>348</v>
      </c>
      <c r="J62" s="1" t="s">
        <v>279</v>
      </c>
      <c r="K62" s="1" t="s">
        <v>485</v>
      </c>
      <c r="L62" s="1" t="s">
        <v>492</v>
      </c>
      <c r="M62" s="2" t="s">
        <v>493</v>
      </c>
      <c r="O62" s="1" t="s">
        <v>160</v>
      </c>
      <c r="Q62" s="1" t="s">
        <v>18</v>
      </c>
      <c r="R62" s="1" t="s">
        <v>18</v>
      </c>
      <c r="S62" s="1" t="s">
        <v>498</v>
      </c>
      <c r="T62" s="2" t="s">
        <v>496</v>
      </c>
    </row>
    <row r="63" spans="1:20" ht="29" x14ac:dyDescent="0.35">
      <c r="A63" s="5" t="str">
        <f>UPPER("More application, more quality")</f>
        <v>MORE APPLICATION, MORE QUALITY</v>
      </c>
      <c r="B63" s="5" t="s">
        <v>142</v>
      </c>
      <c r="E63" s="1">
        <v>2018</v>
      </c>
      <c r="I63" s="1" t="s">
        <v>499</v>
      </c>
      <c r="K63" s="1" t="s">
        <v>500</v>
      </c>
      <c r="M63" s="2" t="s">
        <v>501</v>
      </c>
      <c r="O63" s="1" t="s">
        <v>504</v>
      </c>
      <c r="P63" s="1" t="s">
        <v>502</v>
      </c>
      <c r="R63" s="1" t="s">
        <v>18</v>
      </c>
      <c r="S63" s="1" t="s">
        <v>503</v>
      </c>
    </row>
    <row r="64" spans="1:20" ht="29" x14ac:dyDescent="0.35">
      <c r="A64" s="5" t="s">
        <v>505</v>
      </c>
      <c r="D64" s="1" t="s">
        <v>506</v>
      </c>
      <c r="E64" s="1">
        <v>2018</v>
      </c>
      <c r="I64" s="1" t="s">
        <v>507</v>
      </c>
      <c r="J64" s="1" t="s">
        <v>279</v>
      </c>
      <c r="K64" s="1" t="s">
        <v>280</v>
      </c>
      <c r="M64" s="2" t="s">
        <v>508</v>
      </c>
      <c r="O64" s="1" t="s">
        <v>504</v>
      </c>
      <c r="R64" s="1" t="s">
        <v>18</v>
      </c>
      <c r="S64" s="1" t="s">
        <v>509</v>
      </c>
    </row>
    <row r="65" spans="1:21" ht="29" x14ac:dyDescent="0.35">
      <c r="A65" s="5" t="str">
        <f>UPPER("OGC’s Stuttgart TC Meeting: more than understanding only train station")</f>
        <v>OGC’S STUTTGART TC MEETING: MORE THAN UNDERSTANDING ONLY TRAIN STATION</v>
      </c>
      <c r="B65" s="5" t="s">
        <v>511</v>
      </c>
      <c r="D65" s="1" t="s">
        <v>510</v>
      </c>
      <c r="E65" s="1">
        <v>2018</v>
      </c>
      <c r="I65" s="1" t="s">
        <v>396</v>
      </c>
      <c r="J65" s="1" t="s">
        <v>198</v>
      </c>
      <c r="K65" s="1" t="s">
        <v>512</v>
      </c>
      <c r="M65" s="2" t="s">
        <v>513</v>
      </c>
      <c r="O65" s="1" t="s">
        <v>514</v>
      </c>
      <c r="R65" s="1" t="s">
        <v>18</v>
      </c>
      <c r="S65" s="1" t="s">
        <v>515</v>
      </c>
    </row>
    <row r="66" spans="1:21" ht="43.5" x14ac:dyDescent="0.35">
      <c r="A66" s="5" t="s">
        <v>516</v>
      </c>
      <c r="B66" s="5" t="s">
        <v>517</v>
      </c>
      <c r="D66" s="1" t="s">
        <v>518</v>
      </c>
      <c r="E66" s="1">
        <v>2018</v>
      </c>
      <c r="I66" s="1" t="s">
        <v>507</v>
      </c>
      <c r="J66" s="1" t="s">
        <v>519</v>
      </c>
      <c r="K66" s="1" t="s">
        <v>520</v>
      </c>
      <c r="M66" s="2" t="s">
        <v>521</v>
      </c>
      <c r="O66" s="1" t="s">
        <v>308</v>
      </c>
      <c r="R66" s="1" t="s">
        <v>18</v>
      </c>
      <c r="S66" s="1" t="s">
        <v>523</v>
      </c>
      <c r="T66" s="2" t="s">
        <v>524</v>
      </c>
    </row>
    <row r="67" spans="1:21" s="26" customFormat="1" ht="29" x14ac:dyDescent="0.35">
      <c r="A67" s="25" t="s">
        <v>525</v>
      </c>
      <c r="B67" s="25" t="s">
        <v>142</v>
      </c>
      <c r="D67" s="26" t="s">
        <v>537</v>
      </c>
      <c r="E67" s="26">
        <v>2018</v>
      </c>
      <c r="I67" s="26" t="s">
        <v>507</v>
      </c>
      <c r="J67" s="26" t="s">
        <v>198</v>
      </c>
      <c r="O67" s="26" t="s">
        <v>308</v>
      </c>
    </row>
    <row r="68" spans="1:21" ht="43.5" x14ac:dyDescent="0.35">
      <c r="A68" s="5" t="str">
        <f>UPPER("Mapping CityGML to INSPIRE Building data model to enable harmonization of energy performance of buildings across Europe")</f>
        <v>MAPPING CITYGML TO INSPIRE BUILDING DATA MODEL TO ENABLE HARMONIZATION OF ENERGY PERFORMANCE OF BUILDINGS ACROSS EUROPE</v>
      </c>
      <c r="B68" s="5" t="s">
        <v>526</v>
      </c>
      <c r="D68" s="1" t="s">
        <v>527</v>
      </c>
      <c r="E68" s="1">
        <v>2018</v>
      </c>
      <c r="I68" s="1" t="s">
        <v>528</v>
      </c>
      <c r="J68" s="1" t="s">
        <v>529</v>
      </c>
      <c r="K68" s="1" t="s">
        <v>530</v>
      </c>
      <c r="M68" s="2" t="s">
        <v>531</v>
      </c>
      <c r="O68" s="1" t="s">
        <v>308</v>
      </c>
      <c r="R68" s="1" t="s">
        <v>18</v>
      </c>
      <c r="S68" s="1" t="s">
        <v>532</v>
      </c>
      <c r="T68" s="2" t="s">
        <v>533</v>
      </c>
      <c r="U68" s="2" t="s">
        <v>535</v>
      </c>
    </row>
    <row r="69" spans="1:21" ht="43.5" x14ac:dyDescent="0.35">
      <c r="A69" s="5" t="str">
        <f>UPPER("Assessing energy performance of buildings using modeling based on existing administrative and topographical data")</f>
        <v>ASSESSING ENERGY PERFORMANCE OF BUILDINGS USING MODELING BASED ON EXISTING ADMINISTRATIVE AND TOPOGRAPHICAL DATA</v>
      </c>
      <c r="B69" s="5" t="s">
        <v>536</v>
      </c>
      <c r="D69" s="1" t="s">
        <v>527</v>
      </c>
      <c r="E69" s="1">
        <v>2018</v>
      </c>
      <c r="I69" s="1" t="s">
        <v>528</v>
      </c>
      <c r="J69" s="1" t="s">
        <v>529</v>
      </c>
      <c r="K69" s="1" t="s">
        <v>530</v>
      </c>
      <c r="M69" s="2" t="s">
        <v>531</v>
      </c>
      <c r="O69" s="1" t="s">
        <v>308</v>
      </c>
      <c r="P69" s="1" t="s">
        <v>271</v>
      </c>
      <c r="R69" s="1" t="s">
        <v>18</v>
      </c>
      <c r="S69" s="1" t="s">
        <v>538</v>
      </c>
      <c r="T69" s="2" t="s">
        <v>539</v>
      </c>
      <c r="U69" s="2" t="s">
        <v>540</v>
      </c>
    </row>
    <row r="70" spans="1:21" ht="29" x14ac:dyDescent="0.35">
      <c r="A70" s="5" t="str">
        <f>UPPER("3D city models as a Service for Smart Villages")</f>
        <v>3D CITY MODELS AS A SERVICE FOR SMART VILLAGES</v>
      </c>
      <c r="B70" s="5" t="s">
        <v>142</v>
      </c>
      <c r="D70" s="1" t="s">
        <v>541</v>
      </c>
      <c r="E70" s="1">
        <v>2018</v>
      </c>
      <c r="F70" s="1">
        <v>108</v>
      </c>
      <c r="I70" s="1" t="s">
        <v>528</v>
      </c>
      <c r="J70" s="1" t="s">
        <v>198</v>
      </c>
      <c r="K70" s="1" t="s">
        <v>512</v>
      </c>
      <c r="M70" s="2" t="s">
        <v>542</v>
      </c>
      <c r="O70" s="1" t="s">
        <v>308</v>
      </c>
      <c r="P70" s="1" t="s">
        <v>110</v>
      </c>
      <c r="R70" s="1" t="s">
        <v>18</v>
      </c>
      <c r="S70" s="1" t="s">
        <v>543</v>
      </c>
      <c r="T70" s="2" t="s">
        <v>544</v>
      </c>
    </row>
    <row r="71" spans="1:21" s="19" customFormat="1" ht="29" x14ac:dyDescent="0.35">
      <c r="A71" s="18" t="str">
        <f>UPPER("Sensor Things für Pedelecs, project iCity E-bike Sharing")</f>
        <v>SENSOR THINGS FÜR PEDELECS, PROJECT ICITY E-BIKE SHARING</v>
      </c>
      <c r="B71" s="18" t="s">
        <v>545</v>
      </c>
      <c r="D71" s="19" t="s">
        <v>541</v>
      </c>
      <c r="E71" s="19">
        <v>2018</v>
      </c>
      <c r="F71" s="19">
        <v>108</v>
      </c>
      <c r="I71" s="19" t="s">
        <v>528</v>
      </c>
      <c r="J71" s="19" t="s">
        <v>198</v>
      </c>
      <c r="K71" s="19" t="s">
        <v>512</v>
      </c>
      <c r="M71" s="20" t="s">
        <v>547</v>
      </c>
      <c r="O71" s="19" t="s">
        <v>308</v>
      </c>
      <c r="P71" s="19" t="s">
        <v>26</v>
      </c>
      <c r="R71" s="19" t="s">
        <v>120</v>
      </c>
    </row>
    <row r="72" spans="1:21" ht="29" x14ac:dyDescent="0.35">
      <c r="A72" s="5" t="str">
        <f>UPPER("Research on 3D Spatial Data Infrastructures at HFT Stuttgart")</f>
        <v>RESEARCH ON 3D SPATIAL DATA INFRASTRUCTURES AT HFT STUTTGART</v>
      </c>
      <c r="B72" s="5" t="s">
        <v>142</v>
      </c>
      <c r="D72" s="4" t="s">
        <v>541</v>
      </c>
      <c r="E72" s="1">
        <v>2018</v>
      </c>
      <c r="F72" s="1">
        <v>108</v>
      </c>
      <c r="I72" s="1" t="s">
        <v>546</v>
      </c>
      <c r="J72" s="1" t="s">
        <v>198</v>
      </c>
      <c r="K72" s="1" t="s">
        <v>512</v>
      </c>
      <c r="M72" s="2" t="s">
        <v>542</v>
      </c>
      <c r="O72" s="1" t="s">
        <v>308</v>
      </c>
      <c r="P72" s="1" t="s">
        <v>271</v>
      </c>
      <c r="R72" s="1" t="s">
        <v>18</v>
      </c>
      <c r="S72" s="1" t="s">
        <v>548</v>
      </c>
      <c r="T72" s="2" t="s">
        <v>549</v>
      </c>
    </row>
    <row r="73" spans="1:21" s="19" customFormat="1" ht="43.5" x14ac:dyDescent="0.35">
      <c r="A73" s="18" t="s">
        <v>550</v>
      </c>
      <c r="B73" s="18" t="s">
        <v>142</v>
      </c>
      <c r="D73" s="19" t="s">
        <v>551</v>
      </c>
      <c r="E73" s="19">
        <v>2018</v>
      </c>
      <c r="I73" s="19" t="s">
        <v>475</v>
      </c>
      <c r="J73" s="19" t="s">
        <v>198</v>
      </c>
    </row>
    <row r="74" spans="1:21" ht="29" x14ac:dyDescent="0.35">
      <c r="A74" s="5" t="s">
        <v>552</v>
      </c>
      <c r="B74" s="5" t="s">
        <v>142</v>
      </c>
      <c r="D74" s="1" t="s">
        <v>553</v>
      </c>
      <c r="E74" s="1">
        <v>2018</v>
      </c>
      <c r="F74" s="1">
        <v>10</v>
      </c>
      <c r="I74" s="1" t="s">
        <v>554</v>
      </c>
      <c r="J74" s="1" t="s">
        <v>555</v>
      </c>
      <c r="M74" s="2" t="s">
        <v>556</v>
      </c>
      <c r="O74" s="1" t="s">
        <v>308</v>
      </c>
      <c r="P74" s="1" t="s">
        <v>271</v>
      </c>
      <c r="R74" s="1" t="s">
        <v>18</v>
      </c>
      <c r="S74" s="1" t="s">
        <v>557</v>
      </c>
      <c r="T74" s="2" t="s">
        <v>558</v>
      </c>
    </row>
    <row r="75" spans="1:21" ht="24" x14ac:dyDescent="0.35">
      <c r="A75" s="5" t="s">
        <v>560</v>
      </c>
      <c r="B75" s="5" t="s">
        <v>142</v>
      </c>
      <c r="D75" s="1" t="s">
        <v>559</v>
      </c>
      <c r="E75" s="1">
        <v>2018</v>
      </c>
      <c r="F75" s="1">
        <v>17</v>
      </c>
      <c r="I75" s="1" t="s">
        <v>554</v>
      </c>
      <c r="J75" s="1" t="s">
        <v>561</v>
      </c>
      <c r="M75" s="2" t="s">
        <v>562</v>
      </c>
      <c r="O75" s="1" t="s">
        <v>308</v>
      </c>
      <c r="R75" s="1" t="s">
        <v>18</v>
      </c>
      <c r="S75" s="1" t="s">
        <v>563</v>
      </c>
      <c r="T75" s="2" t="s">
        <v>564</v>
      </c>
    </row>
    <row r="76" spans="1:21" ht="29" x14ac:dyDescent="0.35">
      <c r="A76" s="5" t="s">
        <v>565</v>
      </c>
      <c r="B76" s="5" t="s">
        <v>142</v>
      </c>
      <c r="D76" s="1" t="s">
        <v>566</v>
      </c>
      <c r="E76" s="1">
        <v>2018</v>
      </c>
      <c r="I76" s="1" t="s">
        <v>567</v>
      </c>
      <c r="J76" s="1" t="s">
        <v>568</v>
      </c>
      <c r="K76" s="1" t="s">
        <v>569</v>
      </c>
      <c r="M76" s="2" t="s">
        <v>570</v>
      </c>
      <c r="O76" s="1" t="s">
        <v>308</v>
      </c>
      <c r="P76" s="1" t="s">
        <v>571</v>
      </c>
      <c r="R76" s="1" t="s">
        <v>18</v>
      </c>
      <c r="S76" s="1" t="s">
        <v>572</v>
      </c>
      <c r="T76" s="2" t="s">
        <v>573</v>
      </c>
    </row>
    <row r="77" spans="1:21" ht="36" x14ac:dyDescent="0.35">
      <c r="A77" s="5" t="s">
        <v>574</v>
      </c>
      <c r="B77" s="5" t="s">
        <v>142</v>
      </c>
      <c r="D77" s="1" t="s">
        <v>575</v>
      </c>
      <c r="E77" s="1">
        <v>2018</v>
      </c>
      <c r="F77" s="1">
        <v>15</v>
      </c>
      <c r="I77" s="1" t="s">
        <v>576</v>
      </c>
      <c r="J77" s="1" t="s">
        <v>555</v>
      </c>
      <c r="M77" s="2" t="s">
        <v>577</v>
      </c>
      <c r="O77" s="1" t="s">
        <v>308</v>
      </c>
      <c r="P77" s="1" t="s">
        <v>578</v>
      </c>
      <c r="R77" s="1" t="s">
        <v>18</v>
      </c>
      <c r="S77" s="1" t="s">
        <v>579</v>
      </c>
      <c r="T77" s="2" t="s">
        <v>580</v>
      </c>
    </row>
    <row r="78" spans="1:21" ht="43.5" x14ac:dyDescent="0.35">
      <c r="A78" s="5" t="s">
        <v>581</v>
      </c>
      <c r="B78" s="5" t="s">
        <v>582</v>
      </c>
      <c r="C78" s="1" t="s">
        <v>583</v>
      </c>
      <c r="E78" s="1">
        <v>2017</v>
      </c>
      <c r="H78" s="1" t="s">
        <v>591</v>
      </c>
      <c r="I78" s="1" t="s">
        <v>584</v>
      </c>
      <c r="K78" s="1" t="s">
        <v>349</v>
      </c>
      <c r="L78" s="1" t="s">
        <v>586</v>
      </c>
      <c r="M78" s="2" t="s">
        <v>585</v>
      </c>
      <c r="N78" s="1" t="s">
        <v>587</v>
      </c>
      <c r="O78" s="1" t="s">
        <v>17</v>
      </c>
      <c r="P78" s="1" t="s">
        <v>588</v>
      </c>
      <c r="Q78" s="1" t="s">
        <v>18</v>
      </c>
      <c r="R78" s="1" t="s">
        <v>18</v>
      </c>
      <c r="S78" s="1" t="s">
        <v>589</v>
      </c>
      <c r="T78" s="2" t="s">
        <v>590</v>
      </c>
    </row>
    <row r="79" spans="1:21" ht="43.5" x14ac:dyDescent="0.35">
      <c r="A79" s="5" t="s">
        <v>592</v>
      </c>
      <c r="B79" s="5" t="s">
        <v>593</v>
      </c>
      <c r="C79" s="1" t="s">
        <v>594</v>
      </c>
      <c r="E79" s="1">
        <v>2017</v>
      </c>
      <c r="F79" s="1">
        <v>64</v>
      </c>
      <c r="H79" s="1" t="s">
        <v>595</v>
      </c>
      <c r="I79" s="1" t="s">
        <v>596</v>
      </c>
      <c r="K79" s="1" t="s">
        <v>199</v>
      </c>
      <c r="L79" s="1" t="s">
        <v>597</v>
      </c>
      <c r="M79" s="2" t="s">
        <v>598</v>
      </c>
      <c r="N79" s="1" t="s">
        <v>599</v>
      </c>
      <c r="O79" s="1" t="s">
        <v>17</v>
      </c>
      <c r="P79" s="1" t="s">
        <v>271</v>
      </c>
      <c r="Q79" s="1" t="s">
        <v>18</v>
      </c>
      <c r="R79" s="1" t="s">
        <v>120</v>
      </c>
      <c r="S79" s="1" t="s">
        <v>601</v>
      </c>
      <c r="T79" s="2" t="s">
        <v>600</v>
      </c>
    </row>
    <row r="80" spans="1:21" ht="43.5" x14ac:dyDescent="0.35">
      <c r="A80" s="5" t="s">
        <v>602</v>
      </c>
      <c r="B80" s="5" t="s">
        <v>603</v>
      </c>
      <c r="E80" s="1">
        <v>2017</v>
      </c>
      <c r="H80" s="1">
        <v>160</v>
      </c>
      <c r="K80" s="1" t="s">
        <v>604</v>
      </c>
      <c r="O80" s="1" t="s">
        <v>224</v>
      </c>
      <c r="R80" s="1" t="s">
        <v>120</v>
      </c>
    </row>
    <row r="81" spans="1:20" ht="48" x14ac:dyDescent="0.35">
      <c r="A81" s="5" t="s">
        <v>605</v>
      </c>
      <c r="B81" s="5" t="s">
        <v>606</v>
      </c>
      <c r="C81" s="1" t="s">
        <v>607</v>
      </c>
      <c r="E81" s="1">
        <v>2016</v>
      </c>
      <c r="H81" s="1" t="s">
        <v>608</v>
      </c>
      <c r="K81" s="1" t="s">
        <v>46</v>
      </c>
      <c r="L81" s="1" t="s">
        <v>610</v>
      </c>
      <c r="M81" s="2" t="s">
        <v>609</v>
      </c>
      <c r="N81" s="1" t="s">
        <v>611</v>
      </c>
      <c r="O81" s="1" t="s">
        <v>291</v>
      </c>
      <c r="P81" s="1" t="s">
        <v>462</v>
      </c>
      <c r="Q81" s="1" t="s">
        <v>18</v>
      </c>
      <c r="R81" s="1" t="s">
        <v>120</v>
      </c>
      <c r="S81" s="1" t="s">
        <v>612</v>
      </c>
    </row>
    <row r="82" spans="1:20" s="19" customFormat="1" ht="43.5" x14ac:dyDescent="0.35">
      <c r="A82" s="18" t="s">
        <v>613</v>
      </c>
      <c r="B82" s="18" t="s">
        <v>614</v>
      </c>
      <c r="C82" s="19" t="s">
        <v>615</v>
      </c>
      <c r="E82" s="19">
        <v>2017</v>
      </c>
      <c r="F82" s="19">
        <v>49</v>
      </c>
      <c r="H82" s="19" t="s">
        <v>616</v>
      </c>
      <c r="L82" s="19" t="s">
        <v>617</v>
      </c>
      <c r="M82" s="20" t="s">
        <v>618</v>
      </c>
      <c r="O82" s="19" t="s">
        <v>17</v>
      </c>
      <c r="R82" s="19" t="s">
        <v>120</v>
      </c>
      <c r="S82" s="19" t="s">
        <v>619</v>
      </c>
    </row>
    <row r="83" spans="1:20" ht="43.5" x14ac:dyDescent="0.35">
      <c r="A83" s="5" t="s">
        <v>620</v>
      </c>
      <c r="C83" s="1" t="s">
        <v>621</v>
      </c>
      <c r="E83" s="1">
        <v>2017</v>
      </c>
      <c r="G83" s="17" t="s">
        <v>622</v>
      </c>
      <c r="H83" s="1" t="s">
        <v>623</v>
      </c>
      <c r="K83" s="1" t="s">
        <v>624</v>
      </c>
      <c r="L83" s="1" t="s">
        <v>625</v>
      </c>
      <c r="M83" s="2" t="s">
        <v>626</v>
      </c>
      <c r="O83" s="1" t="s">
        <v>627</v>
      </c>
      <c r="R83" s="1" t="s">
        <v>120</v>
      </c>
      <c r="S83" s="1" t="s">
        <v>628</v>
      </c>
    </row>
    <row r="84" spans="1:20" s="26" customFormat="1" ht="48" x14ac:dyDescent="0.35">
      <c r="A84" s="25" t="s">
        <v>633</v>
      </c>
      <c r="B84" s="25"/>
      <c r="C84" s="26" t="s">
        <v>629</v>
      </c>
      <c r="E84" s="26">
        <v>2017</v>
      </c>
      <c r="F84" s="26">
        <v>64</v>
      </c>
      <c r="G84" s="26" t="s">
        <v>630</v>
      </c>
      <c r="K84" s="26" t="s">
        <v>631</v>
      </c>
      <c r="L84" s="26" t="s">
        <v>632</v>
      </c>
    </row>
    <row r="85" spans="1:20" s="26" customFormat="1" ht="48" x14ac:dyDescent="0.35">
      <c r="A85" s="25" t="s">
        <v>634</v>
      </c>
      <c r="B85" s="25" t="s">
        <v>142</v>
      </c>
      <c r="D85" s="26" t="s">
        <v>635</v>
      </c>
      <c r="E85" s="26">
        <v>2017</v>
      </c>
      <c r="I85" s="26" t="s">
        <v>636</v>
      </c>
      <c r="J85" s="26" t="s">
        <v>637</v>
      </c>
      <c r="O85" s="26" t="s">
        <v>308</v>
      </c>
    </row>
    <row r="86" spans="1:20" ht="43.5" x14ac:dyDescent="0.35">
      <c r="A86" s="5" t="s">
        <v>638</v>
      </c>
      <c r="B86" s="5" t="s">
        <v>642</v>
      </c>
      <c r="D86" s="1" t="s">
        <v>639</v>
      </c>
      <c r="E86" s="1">
        <v>2017</v>
      </c>
      <c r="I86" s="1" t="s">
        <v>640</v>
      </c>
      <c r="J86" s="1" t="s">
        <v>641</v>
      </c>
      <c r="K86" s="1" t="s">
        <v>530</v>
      </c>
      <c r="M86" s="2" t="s">
        <v>643</v>
      </c>
      <c r="O86" s="1" t="s">
        <v>522</v>
      </c>
      <c r="P86" s="1" t="s">
        <v>271</v>
      </c>
      <c r="R86" s="1" t="s">
        <v>18</v>
      </c>
      <c r="S86" s="1" t="s">
        <v>644</v>
      </c>
      <c r="T86" s="2" t="s">
        <v>645</v>
      </c>
    </row>
    <row r="87" spans="1:20" ht="57.65" customHeight="1" x14ac:dyDescent="0.35">
      <c r="A87" s="5" t="s">
        <v>646</v>
      </c>
      <c r="B87" s="5" t="s">
        <v>142</v>
      </c>
      <c r="D87" s="1" t="s">
        <v>647</v>
      </c>
      <c r="E87" s="1">
        <v>2017</v>
      </c>
      <c r="H87" s="1" t="s">
        <v>648</v>
      </c>
      <c r="I87" s="1" t="s">
        <v>649</v>
      </c>
      <c r="J87" s="1" t="s">
        <v>650</v>
      </c>
      <c r="K87" s="1" t="s">
        <v>651</v>
      </c>
      <c r="M87" s="2" t="s">
        <v>652</v>
      </c>
      <c r="O87" s="1" t="s">
        <v>308</v>
      </c>
      <c r="P87" s="1" t="s">
        <v>653</v>
      </c>
      <c r="R87" s="1" t="s">
        <v>18</v>
      </c>
      <c r="S87" s="1" t="s">
        <v>654</v>
      </c>
      <c r="T87" s="2" t="s">
        <v>655</v>
      </c>
    </row>
    <row r="88" spans="1:20" s="19" customFormat="1" ht="29" x14ac:dyDescent="0.35">
      <c r="A88" s="18" t="s">
        <v>656</v>
      </c>
      <c r="B88" s="18" t="s">
        <v>142</v>
      </c>
      <c r="D88" s="19" t="s">
        <v>657</v>
      </c>
      <c r="E88" s="19">
        <v>2017</v>
      </c>
      <c r="I88" s="19" t="s">
        <v>658</v>
      </c>
      <c r="J88" s="19" t="s">
        <v>198</v>
      </c>
      <c r="K88" s="19" t="s">
        <v>659</v>
      </c>
      <c r="M88" s="20" t="s">
        <v>660</v>
      </c>
      <c r="O88" s="19" t="s">
        <v>308</v>
      </c>
      <c r="R88" s="19" t="s">
        <v>120</v>
      </c>
    </row>
    <row r="89" spans="1:20" s="19" customFormat="1" ht="29" x14ac:dyDescent="0.35">
      <c r="A89" s="18" t="s">
        <v>661</v>
      </c>
      <c r="B89" s="18" t="s">
        <v>662</v>
      </c>
      <c r="D89" s="19" t="s">
        <v>663</v>
      </c>
      <c r="E89" s="19">
        <v>2017</v>
      </c>
      <c r="F89" s="19">
        <v>16</v>
      </c>
      <c r="I89" s="19" t="s">
        <v>658</v>
      </c>
      <c r="J89" s="19" t="s">
        <v>561</v>
      </c>
      <c r="O89" s="19" t="s">
        <v>308</v>
      </c>
    </row>
    <row r="90" spans="1:20" s="19" customFormat="1" ht="29" x14ac:dyDescent="0.35">
      <c r="A90" s="18" t="s">
        <v>664</v>
      </c>
      <c r="B90" s="18" t="s">
        <v>142</v>
      </c>
      <c r="D90" s="19" t="s">
        <v>665</v>
      </c>
      <c r="E90" s="19">
        <v>2017</v>
      </c>
      <c r="I90" s="19" t="s">
        <v>658</v>
      </c>
      <c r="J90" s="19" t="s">
        <v>198</v>
      </c>
    </row>
    <row r="91" spans="1:20" s="19" customFormat="1" ht="29" x14ac:dyDescent="0.35">
      <c r="A91" s="18" t="s">
        <v>666</v>
      </c>
      <c r="B91" s="18" t="s">
        <v>142</v>
      </c>
      <c r="D91" s="19" t="s">
        <v>667</v>
      </c>
      <c r="E91" s="19">
        <v>2017</v>
      </c>
      <c r="F91" s="19">
        <v>102</v>
      </c>
      <c r="I91" s="19" t="s">
        <v>668</v>
      </c>
      <c r="J91" s="19" t="s">
        <v>397</v>
      </c>
      <c r="K91" s="19" t="s">
        <v>512</v>
      </c>
      <c r="M91" s="20" t="s">
        <v>669</v>
      </c>
      <c r="O91" s="19" t="s">
        <v>308</v>
      </c>
      <c r="P91" s="19" t="s">
        <v>653</v>
      </c>
      <c r="R91" s="19" t="s">
        <v>120</v>
      </c>
    </row>
    <row r="92" spans="1:20" s="19" customFormat="1" ht="43.5" x14ac:dyDescent="0.35">
      <c r="A92" s="18" t="s">
        <v>670</v>
      </c>
      <c r="B92" s="18" t="s">
        <v>142</v>
      </c>
      <c r="D92" s="19" t="s">
        <v>667</v>
      </c>
      <c r="E92" s="19">
        <v>2017</v>
      </c>
      <c r="F92" s="19">
        <v>102</v>
      </c>
      <c r="I92" s="19" t="s">
        <v>668</v>
      </c>
      <c r="J92" s="19" t="s">
        <v>397</v>
      </c>
      <c r="K92" s="19" t="s">
        <v>512</v>
      </c>
      <c r="M92" s="20" t="s">
        <v>671</v>
      </c>
      <c r="O92" s="19" t="s">
        <v>308</v>
      </c>
      <c r="R92" s="19" t="s">
        <v>120</v>
      </c>
    </row>
    <row r="93" spans="1:20" s="26" customFormat="1" ht="29" x14ac:dyDescent="0.35">
      <c r="A93" s="25" t="s">
        <v>672</v>
      </c>
      <c r="B93" s="25" t="s">
        <v>142</v>
      </c>
    </row>
    <row r="94" spans="1:20" ht="58" x14ac:dyDescent="0.35">
      <c r="A94" s="5" t="s">
        <v>673</v>
      </c>
      <c r="B94" s="5" t="s">
        <v>142</v>
      </c>
      <c r="D94" s="1" t="s">
        <v>674</v>
      </c>
      <c r="E94" s="1">
        <v>2017</v>
      </c>
      <c r="F94" s="1">
        <v>21</v>
      </c>
      <c r="I94" s="1" t="s">
        <v>668</v>
      </c>
      <c r="J94" s="1" t="s">
        <v>650</v>
      </c>
      <c r="K94" s="1" t="s">
        <v>675</v>
      </c>
      <c r="M94" s="2" t="s">
        <v>676</v>
      </c>
      <c r="O94" s="1" t="s">
        <v>308</v>
      </c>
      <c r="R94" s="1" t="s">
        <v>18</v>
      </c>
      <c r="S94" s="1" t="s">
        <v>677</v>
      </c>
    </row>
    <row r="95" spans="1:20" s="26" customFormat="1" x14ac:dyDescent="0.35">
      <c r="A95" s="25" t="s">
        <v>678</v>
      </c>
      <c r="B95" s="25" t="s">
        <v>142</v>
      </c>
      <c r="D95" s="26" t="s">
        <v>679</v>
      </c>
      <c r="E95" s="26">
        <v>2017</v>
      </c>
      <c r="I95" s="26" t="s">
        <v>567</v>
      </c>
      <c r="J95" s="26" t="s">
        <v>680</v>
      </c>
    </row>
    <row r="96" spans="1:20" ht="48" x14ac:dyDescent="0.35">
      <c r="A96" s="5" t="s">
        <v>681</v>
      </c>
      <c r="B96" s="5" t="s">
        <v>682</v>
      </c>
      <c r="C96" s="1" t="s">
        <v>683</v>
      </c>
      <c r="E96" s="1">
        <v>2016</v>
      </c>
      <c r="F96" s="1">
        <v>2016</v>
      </c>
      <c r="G96" s="1">
        <v>4</v>
      </c>
      <c r="H96" s="1" t="s">
        <v>684</v>
      </c>
      <c r="I96" s="1" t="s">
        <v>685</v>
      </c>
      <c r="K96" s="1" t="s">
        <v>686</v>
      </c>
      <c r="L96" s="1" t="s">
        <v>688</v>
      </c>
      <c r="M96" s="2" t="s">
        <v>687</v>
      </c>
      <c r="N96" s="1" t="s">
        <v>689</v>
      </c>
      <c r="O96" s="1" t="s">
        <v>17</v>
      </c>
      <c r="P96" s="1" t="s">
        <v>588</v>
      </c>
      <c r="Q96" s="1" t="s">
        <v>18</v>
      </c>
      <c r="R96" s="1" t="s">
        <v>120</v>
      </c>
      <c r="S96" s="1" t="s">
        <v>690</v>
      </c>
      <c r="T96" s="2" t="s">
        <v>691</v>
      </c>
    </row>
    <row r="97" spans="1:20" s="19" customFormat="1" ht="58" x14ac:dyDescent="0.35">
      <c r="A97" s="18" t="s">
        <v>692</v>
      </c>
      <c r="B97" s="18" t="s">
        <v>694</v>
      </c>
      <c r="C97" s="19" t="s">
        <v>693</v>
      </c>
      <c r="E97" s="19">
        <v>2016</v>
      </c>
      <c r="F97" s="19">
        <v>4</v>
      </c>
      <c r="G97" s="19">
        <v>3</v>
      </c>
      <c r="H97" s="19" t="s">
        <v>695</v>
      </c>
      <c r="I97" s="19" t="s">
        <v>696</v>
      </c>
      <c r="K97" s="19" t="s">
        <v>697</v>
      </c>
      <c r="L97" s="19" t="s">
        <v>698</v>
      </c>
      <c r="M97" s="20" t="s">
        <v>699</v>
      </c>
      <c r="N97" s="19" t="s">
        <v>700</v>
      </c>
      <c r="O97" s="19" t="s">
        <v>17</v>
      </c>
      <c r="P97" s="19" t="s">
        <v>271</v>
      </c>
      <c r="Q97" s="19" t="s">
        <v>18</v>
      </c>
      <c r="R97" s="19" t="s">
        <v>120</v>
      </c>
      <c r="S97" s="19" t="s">
        <v>701</v>
      </c>
      <c r="T97" s="20" t="s">
        <v>702</v>
      </c>
    </row>
    <row r="98" spans="1:20" ht="48" x14ac:dyDescent="0.35">
      <c r="A98" s="5" t="s">
        <v>703</v>
      </c>
      <c r="B98" s="5" t="s">
        <v>704</v>
      </c>
      <c r="C98" s="1" t="s">
        <v>705</v>
      </c>
      <c r="E98" s="1">
        <v>2016</v>
      </c>
      <c r="H98" s="1" t="s">
        <v>706</v>
      </c>
      <c r="I98" s="1" t="s">
        <v>712</v>
      </c>
      <c r="J98" s="1" t="s">
        <v>198</v>
      </c>
      <c r="K98" s="1" t="s">
        <v>707</v>
      </c>
      <c r="L98" s="1" t="s">
        <v>709</v>
      </c>
      <c r="M98" s="2" t="s">
        <v>708</v>
      </c>
      <c r="N98" s="1" t="s">
        <v>710</v>
      </c>
      <c r="O98" s="1" t="s">
        <v>224</v>
      </c>
      <c r="P98" s="1" t="s">
        <v>271</v>
      </c>
      <c r="Q98" s="1" t="s">
        <v>18</v>
      </c>
      <c r="R98" s="1" t="s">
        <v>18</v>
      </c>
      <c r="S98" s="1" t="s">
        <v>713</v>
      </c>
      <c r="T98" s="2" t="s">
        <v>711</v>
      </c>
    </row>
    <row r="99" spans="1:20" ht="29" x14ac:dyDescent="0.35">
      <c r="A99" s="5" t="s">
        <v>714</v>
      </c>
      <c r="B99" s="5" t="s">
        <v>715</v>
      </c>
      <c r="E99" s="1">
        <v>2016</v>
      </c>
      <c r="H99" s="1" t="s">
        <v>716</v>
      </c>
      <c r="I99" s="1">
        <v>2016</v>
      </c>
      <c r="K99" s="1" t="s">
        <v>719</v>
      </c>
      <c r="L99" s="1" t="s">
        <v>717</v>
      </c>
      <c r="M99" s="2" t="s">
        <v>718</v>
      </c>
      <c r="O99" s="1" t="s">
        <v>224</v>
      </c>
      <c r="Q99" s="1" t="s">
        <v>18</v>
      </c>
      <c r="R99" s="1" t="s">
        <v>120</v>
      </c>
      <c r="S99" s="1" t="s">
        <v>720</v>
      </c>
      <c r="T99" s="2" t="s">
        <v>721</v>
      </c>
    </row>
    <row r="100" spans="1:20" ht="29" x14ac:dyDescent="0.35">
      <c r="A100" s="5" t="s">
        <v>722</v>
      </c>
      <c r="B100" s="5" t="s">
        <v>723</v>
      </c>
      <c r="C100" s="1" t="s">
        <v>724</v>
      </c>
      <c r="E100" s="1">
        <v>2016</v>
      </c>
      <c r="F100" s="1">
        <v>66</v>
      </c>
      <c r="G100" s="1">
        <v>5</v>
      </c>
      <c r="H100" s="1" t="s">
        <v>725</v>
      </c>
      <c r="I100" s="1" t="s">
        <v>726</v>
      </c>
      <c r="K100" s="1" t="s">
        <v>46</v>
      </c>
      <c r="M100" s="2" t="s">
        <v>727</v>
      </c>
      <c r="O100" s="1" t="s">
        <v>728</v>
      </c>
      <c r="Q100" s="1" t="s">
        <v>18</v>
      </c>
      <c r="R100" s="1" t="s">
        <v>18</v>
      </c>
      <c r="S100" s="1" t="s">
        <v>729</v>
      </c>
      <c r="T100" s="2" t="s">
        <v>730</v>
      </c>
    </row>
    <row r="101" spans="1:20" ht="36" x14ac:dyDescent="0.35">
      <c r="A101" s="5" t="s">
        <v>731</v>
      </c>
      <c r="B101" s="5" t="s">
        <v>732</v>
      </c>
      <c r="C101" s="1" t="s">
        <v>63</v>
      </c>
      <c r="D101" s="1" t="s">
        <v>734</v>
      </c>
      <c r="E101" s="1">
        <v>2016</v>
      </c>
      <c r="F101" s="1" t="s">
        <v>733</v>
      </c>
      <c r="H101" s="1" t="s">
        <v>735</v>
      </c>
      <c r="I101" s="1" t="s">
        <v>712</v>
      </c>
      <c r="J101" s="1" t="s">
        <v>736</v>
      </c>
      <c r="K101" s="1" t="s">
        <v>67</v>
      </c>
      <c r="M101" s="2" t="s">
        <v>737</v>
      </c>
      <c r="N101" s="1" t="s">
        <v>738</v>
      </c>
      <c r="O101" s="1" t="s">
        <v>17</v>
      </c>
      <c r="Q101" s="1" t="s">
        <v>18</v>
      </c>
      <c r="R101" s="1" t="s">
        <v>18</v>
      </c>
      <c r="S101" s="1" t="s">
        <v>739</v>
      </c>
      <c r="T101" s="2" t="s">
        <v>740</v>
      </c>
    </row>
    <row r="102" spans="1:20" ht="43.5" x14ac:dyDescent="0.35">
      <c r="A102" s="5" t="s">
        <v>741</v>
      </c>
      <c r="B102" s="5" t="s">
        <v>742</v>
      </c>
      <c r="C102" s="1" t="s">
        <v>123</v>
      </c>
      <c r="D102" s="1" t="s">
        <v>734</v>
      </c>
      <c r="E102" s="1">
        <v>2016</v>
      </c>
      <c r="F102" s="1" t="s">
        <v>743</v>
      </c>
      <c r="H102" s="1" t="s">
        <v>744</v>
      </c>
      <c r="I102" s="1" t="s">
        <v>712</v>
      </c>
      <c r="J102" s="1" t="s">
        <v>736</v>
      </c>
      <c r="K102" s="1" t="s">
        <v>67</v>
      </c>
      <c r="L102" s="1" t="s">
        <v>745</v>
      </c>
      <c r="M102" s="2" t="s">
        <v>746</v>
      </c>
      <c r="N102" s="1" t="s">
        <v>747</v>
      </c>
      <c r="O102" s="1" t="s">
        <v>17</v>
      </c>
      <c r="P102" s="1" t="s">
        <v>748</v>
      </c>
      <c r="Q102" s="1" t="s">
        <v>18</v>
      </c>
      <c r="R102" s="1" t="s">
        <v>18</v>
      </c>
      <c r="S102" s="1" t="s">
        <v>749</v>
      </c>
      <c r="T102" s="2" t="s">
        <v>750</v>
      </c>
    </row>
    <row r="103" spans="1:20" ht="58" x14ac:dyDescent="0.35">
      <c r="A103" s="5" t="s">
        <v>751</v>
      </c>
      <c r="B103" s="5" t="s">
        <v>752</v>
      </c>
      <c r="C103" s="1" t="s">
        <v>123</v>
      </c>
      <c r="D103" s="1" t="s">
        <v>753</v>
      </c>
      <c r="E103" s="1">
        <v>2016</v>
      </c>
      <c r="F103" s="1" t="s">
        <v>754</v>
      </c>
      <c r="H103" s="1" t="s">
        <v>755</v>
      </c>
      <c r="I103" s="1" t="s">
        <v>712</v>
      </c>
      <c r="J103" s="1" t="s">
        <v>220</v>
      </c>
      <c r="K103" s="1" t="s">
        <v>67</v>
      </c>
      <c r="L103" s="1" t="s">
        <v>756</v>
      </c>
      <c r="M103" s="2" t="s">
        <v>757</v>
      </c>
      <c r="N103" s="1" t="s">
        <v>758</v>
      </c>
      <c r="O103" s="1" t="s">
        <v>17</v>
      </c>
      <c r="P103" s="1" t="s">
        <v>759</v>
      </c>
      <c r="Q103" s="1" t="s">
        <v>18</v>
      </c>
      <c r="R103" s="1" t="s">
        <v>18</v>
      </c>
      <c r="S103" s="1" t="s">
        <v>760</v>
      </c>
      <c r="T103" s="2" t="s">
        <v>761</v>
      </c>
    </row>
    <row r="104" spans="1:20" ht="48" x14ac:dyDescent="0.35">
      <c r="A104" s="5" t="s">
        <v>762</v>
      </c>
      <c r="B104" s="5" t="s">
        <v>763</v>
      </c>
      <c r="C104" s="1" t="s">
        <v>63</v>
      </c>
      <c r="D104" s="1" t="s">
        <v>766</v>
      </c>
      <c r="E104" s="1">
        <v>2016</v>
      </c>
      <c r="F104" s="1" t="s">
        <v>764</v>
      </c>
      <c r="H104" s="1" t="s">
        <v>765</v>
      </c>
      <c r="I104" s="1" t="s">
        <v>726</v>
      </c>
      <c r="J104" s="1" t="s">
        <v>767</v>
      </c>
      <c r="K104" s="1" t="s">
        <v>67</v>
      </c>
      <c r="L104" s="1" t="s">
        <v>768</v>
      </c>
      <c r="M104" s="2" t="s">
        <v>769</v>
      </c>
      <c r="N104" s="1" t="s">
        <v>770</v>
      </c>
      <c r="O104" s="1" t="s">
        <v>17</v>
      </c>
      <c r="Q104" s="1" t="s">
        <v>18</v>
      </c>
      <c r="R104" s="1" t="s">
        <v>18</v>
      </c>
      <c r="S104" s="1" t="s">
        <v>771</v>
      </c>
      <c r="T104" s="2" t="s">
        <v>772</v>
      </c>
    </row>
    <row r="105" spans="1:20" ht="36" x14ac:dyDescent="0.35">
      <c r="A105" s="5" t="s">
        <v>773</v>
      </c>
      <c r="B105" s="5" t="s">
        <v>774</v>
      </c>
      <c r="C105" s="1" t="s">
        <v>63</v>
      </c>
      <c r="D105" s="1" t="s">
        <v>766</v>
      </c>
      <c r="E105" s="1">
        <v>2016</v>
      </c>
      <c r="F105" s="1" t="s">
        <v>764</v>
      </c>
      <c r="H105" s="1" t="s">
        <v>775</v>
      </c>
      <c r="I105" s="1" t="s">
        <v>726</v>
      </c>
      <c r="J105" s="1" t="s">
        <v>767</v>
      </c>
      <c r="K105" s="1" t="s">
        <v>67</v>
      </c>
      <c r="L105" s="1" t="s">
        <v>776</v>
      </c>
      <c r="M105" s="2" t="s">
        <v>777</v>
      </c>
      <c r="N105" s="1" t="s">
        <v>778</v>
      </c>
      <c r="O105" s="1" t="s">
        <v>17</v>
      </c>
      <c r="P105" s="1" t="s">
        <v>748</v>
      </c>
      <c r="Q105" s="1" t="s">
        <v>18</v>
      </c>
      <c r="R105" s="1" t="s">
        <v>18</v>
      </c>
      <c r="S105" s="1" t="s">
        <v>779</v>
      </c>
      <c r="T105" s="2" t="s">
        <v>780</v>
      </c>
    </row>
    <row r="106" spans="1:20" s="26" customFormat="1" ht="43.5" x14ac:dyDescent="0.35">
      <c r="A106" s="25" t="s">
        <v>781</v>
      </c>
      <c r="B106" s="25" t="s">
        <v>782</v>
      </c>
      <c r="D106" s="26" t="s">
        <v>783</v>
      </c>
      <c r="E106" s="26">
        <v>2016</v>
      </c>
      <c r="I106" s="26" t="s">
        <v>726</v>
      </c>
      <c r="J106" s="26" t="s">
        <v>784</v>
      </c>
      <c r="M106" s="27" t="s">
        <v>785</v>
      </c>
      <c r="O106" s="26" t="s">
        <v>160</v>
      </c>
      <c r="P106" s="26" t="s">
        <v>786</v>
      </c>
      <c r="R106" s="26" t="s">
        <v>120</v>
      </c>
    </row>
    <row r="107" spans="1:20" s="26" customFormat="1" ht="29" x14ac:dyDescent="0.35">
      <c r="A107" s="25" t="s">
        <v>787</v>
      </c>
      <c r="B107" s="25"/>
    </row>
    <row r="108" spans="1:20" ht="60" x14ac:dyDescent="0.35">
      <c r="A108" s="5" t="s">
        <v>788</v>
      </c>
      <c r="B108" s="5" t="s">
        <v>789</v>
      </c>
      <c r="D108" s="1" t="s">
        <v>790</v>
      </c>
      <c r="E108" s="1">
        <v>2016</v>
      </c>
      <c r="H108" s="1" t="s">
        <v>791</v>
      </c>
      <c r="I108" s="1" t="s">
        <v>792</v>
      </c>
      <c r="J108" s="1" t="s">
        <v>793</v>
      </c>
      <c r="K108" s="1" t="s">
        <v>794</v>
      </c>
      <c r="L108" s="1" t="s">
        <v>795</v>
      </c>
      <c r="M108" s="2" t="s">
        <v>796</v>
      </c>
      <c r="N108" s="1" t="s">
        <v>797</v>
      </c>
      <c r="O108" s="1" t="s">
        <v>798</v>
      </c>
      <c r="Q108" s="1" t="s">
        <v>18</v>
      </c>
      <c r="R108" s="1" t="s">
        <v>120</v>
      </c>
      <c r="S108" s="1" t="s">
        <v>799</v>
      </c>
      <c r="T108" s="2" t="s">
        <v>800</v>
      </c>
    </row>
    <row r="109" spans="1:20" s="26" customFormat="1" ht="43.5" x14ac:dyDescent="0.35">
      <c r="A109" s="25" t="s">
        <v>801</v>
      </c>
      <c r="B109" s="25" t="s">
        <v>802</v>
      </c>
      <c r="D109" s="26" t="s">
        <v>803</v>
      </c>
      <c r="E109" s="26">
        <v>2016</v>
      </c>
      <c r="I109" s="26" t="s">
        <v>804</v>
      </c>
      <c r="J109" s="26" t="s">
        <v>805</v>
      </c>
      <c r="M109" s="27" t="s">
        <v>806</v>
      </c>
      <c r="O109" s="26" t="s">
        <v>160</v>
      </c>
      <c r="R109" s="26" t="s">
        <v>120</v>
      </c>
    </row>
    <row r="110" spans="1:20" ht="43.5" x14ac:dyDescent="0.35">
      <c r="A110" s="5" t="s">
        <v>807</v>
      </c>
      <c r="B110" s="5" t="s">
        <v>808</v>
      </c>
      <c r="D110" s="1" t="s">
        <v>809</v>
      </c>
      <c r="E110" s="1">
        <v>2016</v>
      </c>
      <c r="F110" s="1">
        <v>25</v>
      </c>
      <c r="H110" s="1" t="s">
        <v>810</v>
      </c>
      <c r="I110" s="1">
        <v>2016</v>
      </c>
      <c r="J110" s="1" t="s">
        <v>811</v>
      </c>
      <c r="K110" s="1" t="s">
        <v>812</v>
      </c>
      <c r="L110" s="1" t="s">
        <v>813</v>
      </c>
      <c r="M110" s="2" t="s">
        <v>814</v>
      </c>
      <c r="O110" s="1" t="s">
        <v>160</v>
      </c>
      <c r="Q110" s="1" t="s">
        <v>18</v>
      </c>
      <c r="R110" s="1" t="s">
        <v>18</v>
      </c>
      <c r="S110" s="1" t="s">
        <v>815</v>
      </c>
    </row>
    <row r="111" spans="1:20" ht="43.5" x14ac:dyDescent="0.35">
      <c r="A111" s="5" t="s">
        <v>816</v>
      </c>
      <c r="B111" s="5" t="s">
        <v>142</v>
      </c>
      <c r="C111" s="1" t="s">
        <v>817</v>
      </c>
      <c r="E111" s="1">
        <v>2016</v>
      </c>
      <c r="H111" s="1" t="s">
        <v>818</v>
      </c>
      <c r="I111" s="1">
        <v>2016</v>
      </c>
      <c r="K111" s="1" t="s">
        <v>819</v>
      </c>
      <c r="L111" s="1" t="s">
        <v>820</v>
      </c>
      <c r="M111" s="2" t="s">
        <v>821</v>
      </c>
      <c r="O111" s="1" t="s">
        <v>822</v>
      </c>
      <c r="Q111" s="1" t="s">
        <v>18</v>
      </c>
      <c r="R111" s="1" t="s">
        <v>18</v>
      </c>
      <c r="S111" s="1" t="s">
        <v>823</v>
      </c>
      <c r="T111" s="2" t="s">
        <v>824</v>
      </c>
    </row>
    <row r="112" spans="1:20" s="19" customFormat="1" ht="43.5" x14ac:dyDescent="0.35">
      <c r="A112" s="18" t="s">
        <v>825</v>
      </c>
      <c r="B112" s="18" t="s">
        <v>142</v>
      </c>
      <c r="D112" s="19" t="s">
        <v>826</v>
      </c>
      <c r="E112" s="19">
        <v>2016</v>
      </c>
      <c r="F112" s="19">
        <v>3</v>
      </c>
      <c r="I112" s="19" t="s">
        <v>827</v>
      </c>
      <c r="J112" s="19" t="s">
        <v>279</v>
      </c>
      <c r="K112" s="19" t="s">
        <v>624</v>
      </c>
      <c r="M112" s="20" t="s">
        <v>281</v>
      </c>
      <c r="O112" s="19" t="s">
        <v>160</v>
      </c>
      <c r="Q112" s="19" t="s">
        <v>18</v>
      </c>
      <c r="R112" s="19" t="s">
        <v>120</v>
      </c>
      <c r="S112" s="19" t="s">
        <v>828</v>
      </c>
    </row>
    <row r="113" spans="1:20" s="26" customFormat="1" ht="29" x14ac:dyDescent="0.35">
      <c r="A113" s="25" t="s">
        <v>829</v>
      </c>
      <c r="B113" s="25"/>
    </row>
    <row r="114" spans="1:20" s="19" customFormat="1" ht="29" x14ac:dyDescent="0.35">
      <c r="A114" s="18" t="str">
        <f>UPPER("Working with CityGML")</f>
        <v>WORKING WITH CITYGML</v>
      </c>
      <c r="B114" s="18" t="s">
        <v>830</v>
      </c>
      <c r="E114" s="19">
        <v>2016</v>
      </c>
      <c r="I114" s="19" t="s">
        <v>685</v>
      </c>
      <c r="K114" s="19" t="s">
        <v>831</v>
      </c>
      <c r="L114" s="19" t="s">
        <v>832</v>
      </c>
      <c r="M114" s="20" t="s">
        <v>833</v>
      </c>
      <c r="O114" s="19" t="s">
        <v>504</v>
      </c>
      <c r="Q114" s="19" t="s">
        <v>18</v>
      </c>
      <c r="R114" s="19" t="s">
        <v>120</v>
      </c>
      <c r="S114" s="19" t="s">
        <v>834</v>
      </c>
      <c r="T114" s="20" t="s">
        <v>835</v>
      </c>
    </row>
    <row r="115" spans="1:20" ht="24" x14ac:dyDescent="0.35">
      <c r="A115" s="5" t="str">
        <f>UPPER(" Real meets 3D")</f>
        <v xml:space="preserve"> REAL MEETS 3D</v>
      </c>
      <c r="B115" s="5" t="s">
        <v>836</v>
      </c>
      <c r="D115" s="1" t="s">
        <v>837</v>
      </c>
      <c r="E115" s="1">
        <v>2016</v>
      </c>
      <c r="F115" s="1" t="s">
        <v>838</v>
      </c>
      <c r="H115" s="1">
        <v>23</v>
      </c>
      <c r="I115" s="1" t="s">
        <v>839</v>
      </c>
      <c r="K115" s="1" t="s">
        <v>840</v>
      </c>
      <c r="O115" s="1" t="s">
        <v>504</v>
      </c>
      <c r="Q115" s="1" t="s">
        <v>18</v>
      </c>
      <c r="R115" s="1" t="s">
        <v>120</v>
      </c>
      <c r="T115" s="2" t="s">
        <v>841</v>
      </c>
    </row>
    <row r="116" spans="1:20" ht="43.5" x14ac:dyDescent="0.35">
      <c r="A116" s="5" t="str">
        <f>UPPER("CityGML: standard and practical examples in Germany")</f>
        <v>CITYGML: STANDARD AND PRACTICAL EXAMPLES IN GERMANY</v>
      </c>
      <c r="B116" s="5" t="s">
        <v>142</v>
      </c>
      <c r="D116" s="1" t="s">
        <v>842</v>
      </c>
      <c r="E116" s="1">
        <v>2016</v>
      </c>
      <c r="F116" s="1">
        <v>6</v>
      </c>
      <c r="I116" s="1" t="s">
        <v>685</v>
      </c>
      <c r="J116" s="1" t="s">
        <v>843</v>
      </c>
      <c r="K116" s="1" t="s">
        <v>844</v>
      </c>
      <c r="M116" s="2" t="s">
        <v>845</v>
      </c>
      <c r="O116" s="1" t="s">
        <v>308</v>
      </c>
      <c r="P116" s="1" t="s">
        <v>846</v>
      </c>
      <c r="R116" s="1" t="s">
        <v>120</v>
      </c>
      <c r="S116" s="1" t="s">
        <v>847</v>
      </c>
    </row>
    <row r="117" spans="1:20" ht="58" x14ac:dyDescent="0.35">
      <c r="A117" s="5" t="s">
        <v>850</v>
      </c>
      <c r="B117" s="5" t="s">
        <v>848</v>
      </c>
      <c r="C117" s="1" t="s">
        <v>849</v>
      </c>
      <c r="E117" s="1">
        <v>2016</v>
      </c>
      <c r="F117" s="1" t="s">
        <v>851</v>
      </c>
      <c r="H117" s="1">
        <v>16</v>
      </c>
      <c r="I117" s="1" t="s">
        <v>685</v>
      </c>
      <c r="K117" s="1" t="s">
        <v>853</v>
      </c>
      <c r="M117" s="2" t="s">
        <v>854</v>
      </c>
      <c r="O117" s="1" t="s">
        <v>308</v>
      </c>
      <c r="P117" s="1" t="s">
        <v>852</v>
      </c>
      <c r="R117" s="1" t="s">
        <v>120</v>
      </c>
      <c r="S117" s="1" t="s">
        <v>855</v>
      </c>
    </row>
    <row r="118" spans="1:20" ht="29" x14ac:dyDescent="0.35">
      <c r="A118" s="5" t="s">
        <v>856</v>
      </c>
      <c r="B118" s="5" t="s">
        <v>142</v>
      </c>
      <c r="D118" s="1" t="s">
        <v>857</v>
      </c>
      <c r="E118" s="1">
        <v>2016</v>
      </c>
      <c r="I118" s="1" t="s">
        <v>685</v>
      </c>
      <c r="J118" s="1" t="s">
        <v>519</v>
      </c>
      <c r="K118" s="1" t="s">
        <v>520</v>
      </c>
      <c r="M118" s="2" t="s">
        <v>859</v>
      </c>
      <c r="O118" s="1" t="s">
        <v>308</v>
      </c>
      <c r="R118" s="1" t="s">
        <v>18</v>
      </c>
      <c r="S118" s="1" t="s">
        <v>860</v>
      </c>
      <c r="T118" s="2" t="s">
        <v>861</v>
      </c>
    </row>
    <row r="119" spans="1:20" ht="29" x14ac:dyDescent="0.35">
      <c r="A119" s="5" t="s">
        <v>862</v>
      </c>
      <c r="B119" s="5" t="s">
        <v>142</v>
      </c>
      <c r="C119" s="1" t="s">
        <v>863</v>
      </c>
      <c r="D119" s="1" t="s">
        <v>864</v>
      </c>
      <c r="E119" s="1">
        <v>2016</v>
      </c>
      <c r="H119" s="1">
        <v>12</v>
      </c>
      <c r="I119" s="1" t="s">
        <v>726</v>
      </c>
      <c r="J119" s="1" t="s">
        <v>865</v>
      </c>
      <c r="K119" s="1" t="s">
        <v>866</v>
      </c>
      <c r="L119" s="1" t="s">
        <v>867</v>
      </c>
      <c r="M119" s="2" t="s">
        <v>868</v>
      </c>
      <c r="O119" s="1" t="s">
        <v>308</v>
      </c>
      <c r="P119" s="1" t="s">
        <v>869</v>
      </c>
      <c r="Q119" s="1" t="s">
        <v>18</v>
      </c>
      <c r="R119" s="1" t="s">
        <v>18</v>
      </c>
      <c r="S119" s="1" t="s">
        <v>870</v>
      </c>
      <c r="T119" s="2" t="s">
        <v>871</v>
      </c>
    </row>
    <row r="120" spans="1:20" ht="29" x14ac:dyDescent="0.35">
      <c r="A120" s="5" t="s">
        <v>872</v>
      </c>
      <c r="B120" s="5" t="s">
        <v>873</v>
      </c>
      <c r="D120" s="1" t="s">
        <v>874</v>
      </c>
      <c r="E120" s="1">
        <v>2016</v>
      </c>
      <c r="F120" s="1">
        <v>99</v>
      </c>
      <c r="I120" s="1" t="s">
        <v>839</v>
      </c>
      <c r="J120" s="1" t="s">
        <v>875</v>
      </c>
      <c r="M120" s="2" t="s">
        <v>878</v>
      </c>
      <c r="O120" s="1" t="s">
        <v>308</v>
      </c>
      <c r="P120" s="1" t="s">
        <v>876</v>
      </c>
      <c r="R120" s="1" t="s">
        <v>120</v>
      </c>
      <c r="S120" s="1" t="s">
        <v>877</v>
      </c>
    </row>
    <row r="121" spans="1:20" ht="29" x14ac:dyDescent="0.35">
      <c r="A121" s="5" t="str">
        <f>UPPER("Repository of 3D models")</f>
        <v>REPOSITORY OF 3D MODELS</v>
      </c>
      <c r="B121" s="5" t="s">
        <v>142</v>
      </c>
      <c r="D121" s="1" t="s">
        <v>874</v>
      </c>
      <c r="E121" s="1">
        <v>2016</v>
      </c>
      <c r="F121" s="1">
        <v>99</v>
      </c>
      <c r="I121" s="1" t="s">
        <v>839</v>
      </c>
      <c r="J121" s="1" t="s">
        <v>875</v>
      </c>
      <c r="M121" s="2" t="s">
        <v>879</v>
      </c>
      <c r="O121" s="1" t="s">
        <v>308</v>
      </c>
      <c r="P121" s="1" t="s">
        <v>880</v>
      </c>
      <c r="R121" s="1" t="s">
        <v>120</v>
      </c>
      <c r="S121" s="1" t="s">
        <v>881</v>
      </c>
    </row>
    <row r="122" spans="1:20" s="26" customFormat="1" ht="43.5" x14ac:dyDescent="0.35">
      <c r="A122" s="25" t="s">
        <v>882</v>
      </c>
      <c r="B122" s="25"/>
    </row>
    <row r="123" spans="1:20" s="26" customFormat="1" ht="29" x14ac:dyDescent="0.35">
      <c r="A123" s="25" t="s">
        <v>883</v>
      </c>
      <c r="B123" s="25" t="s">
        <v>142</v>
      </c>
      <c r="D123" s="26" t="s">
        <v>884</v>
      </c>
      <c r="E123" s="26">
        <v>2016</v>
      </c>
      <c r="F123" s="26">
        <v>15</v>
      </c>
      <c r="I123" s="26" t="s">
        <v>885</v>
      </c>
      <c r="J123" s="26" t="s">
        <v>561</v>
      </c>
      <c r="K123" s="26" t="s">
        <v>280</v>
      </c>
      <c r="O123" s="26" t="s">
        <v>308</v>
      </c>
      <c r="R123" s="26" t="s">
        <v>120</v>
      </c>
    </row>
    <row r="124" spans="1:20" ht="29" x14ac:dyDescent="0.35">
      <c r="A124" s="5" t="s">
        <v>886</v>
      </c>
      <c r="B124" s="5" t="s">
        <v>142</v>
      </c>
      <c r="D124" s="1" t="s">
        <v>887</v>
      </c>
      <c r="E124" s="1">
        <v>2016</v>
      </c>
      <c r="I124" s="1" t="s">
        <v>804</v>
      </c>
      <c r="J124" s="1" t="s">
        <v>888</v>
      </c>
      <c r="K124" s="1" t="s">
        <v>889</v>
      </c>
      <c r="M124" s="2" t="s">
        <v>890</v>
      </c>
      <c r="O124" s="1" t="s">
        <v>308</v>
      </c>
      <c r="R124" s="1" t="s">
        <v>18</v>
      </c>
      <c r="S124" s="1" t="s">
        <v>891</v>
      </c>
    </row>
    <row r="125" spans="1:20" ht="29" x14ac:dyDescent="0.35">
      <c r="A125" s="5" t="str">
        <f>UPPER("3D Portrayal Service Summary")</f>
        <v>3D PORTRAYAL SERVICE SUMMARY</v>
      </c>
      <c r="B125" s="5" t="s">
        <v>142</v>
      </c>
      <c r="D125" s="1" t="s">
        <v>892</v>
      </c>
      <c r="E125" s="1">
        <v>2016</v>
      </c>
      <c r="F125" s="1">
        <v>98</v>
      </c>
      <c r="I125" s="1" t="s">
        <v>893</v>
      </c>
      <c r="J125" s="1" t="s">
        <v>894</v>
      </c>
      <c r="M125" s="2" t="s">
        <v>896</v>
      </c>
      <c r="O125" s="1" t="s">
        <v>308</v>
      </c>
      <c r="P125" s="1" t="s">
        <v>895</v>
      </c>
      <c r="R125" s="1" t="s">
        <v>120</v>
      </c>
      <c r="S125" s="1" t="s">
        <v>897</v>
      </c>
    </row>
    <row r="126" spans="1:20" s="26" customFormat="1" x14ac:dyDescent="0.35">
      <c r="A126" s="25" t="s">
        <v>898</v>
      </c>
      <c r="B126" s="25" t="s">
        <v>142</v>
      </c>
      <c r="D126" s="26" t="s">
        <v>892</v>
      </c>
      <c r="E126" s="26">
        <v>2016</v>
      </c>
      <c r="F126" s="26">
        <v>98</v>
      </c>
      <c r="I126" s="26" t="s">
        <v>893</v>
      </c>
      <c r="J126" s="26" t="s">
        <v>894</v>
      </c>
      <c r="O126" s="26" t="s">
        <v>308</v>
      </c>
      <c r="P126" s="26" t="s">
        <v>900</v>
      </c>
    </row>
    <row r="127" spans="1:20" s="26" customFormat="1" ht="24" x14ac:dyDescent="0.35">
      <c r="A127" s="25" t="s">
        <v>899</v>
      </c>
      <c r="B127" s="25" t="s">
        <v>142</v>
      </c>
      <c r="D127" s="26" t="s">
        <v>892</v>
      </c>
      <c r="E127" s="26">
        <v>2016</v>
      </c>
      <c r="F127" s="26">
        <v>98</v>
      </c>
      <c r="I127" s="26" t="s">
        <v>893</v>
      </c>
      <c r="J127" s="26" t="s">
        <v>894</v>
      </c>
      <c r="O127" s="26" t="s">
        <v>308</v>
      </c>
      <c r="P127" s="26" t="s">
        <v>880</v>
      </c>
    </row>
    <row r="128" spans="1:20" ht="60" x14ac:dyDescent="0.35">
      <c r="A128" s="5" t="s">
        <v>901</v>
      </c>
      <c r="B128" s="5" t="s">
        <v>902</v>
      </c>
      <c r="C128" s="1" t="s">
        <v>903</v>
      </c>
      <c r="E128" s="1">
        <v>2015</v>
      </c>
      <c r="F128" s="1">
        <v>107</v>
      </c>
      <c r="H128" s="1" t="s">
        <v>904</v>
      </c>
      <c r="I128" s="1" t="s">
        <v>905</v>
      </c>
      <c r="K128" s="1" t="s">
        <v>199</v>
      </c>
      <c r="L128" s="1" t="s">
        <v>906</v>
      </c>
      <c r="M128" s="2" t="s">
        <v>907</v>
      </c>
      <c r="N128" s="1" t="s">
        <v>908</v>
      </c>
      <c r="O128" s="1" t="s">
        <v>17</v>
      </c>
      <c r="P128" s="1" t="s">
        <v>909</v>
      </c>
      <c r="Q128" s="1" t="s">
        <v>18</v>
      </c>
      <c r="R128" s="1" t="s">
        <v>120</v>
      </c>
      <c r="S128" s="1" t="s">
        <v>910</v>
      </c>
      <c r="T128" s="2" t="s">
        <v>911</v>
      </c>
    </row>
    <row r="129" spans="1:21" ht="29" x14ac:dyDescent="0.35">
      <c r="A129" s="5" t="s">
        <v>912</v>
      </c>
      <c r="B129" s="5" t="s">
        <v>142</v>
      </c>
      <c r="C129" s="1" t="s">
        <v>205</v>
      </c>
      <c r="E129" s="1">
        <v>2015</v>
      </c>
      <c r="F129" s="1" t="s">
        <v>913</v>
      </c>
      <c r="H129" s="1" t="s">
        <v>914</v>
      </c>
      <c r="I129" s="1" t="s">
        <v>915</v>
      </c>
      <c r="K129" s="1" t="s">
        <v>205</v>
      </c>
      <c r="L129" s="1" t="s">
        <v>916</v>
      </c>
      <c r="M129" s="2" t="s">
        <v>917</v>
      </c>
      <c r="N129" s="1" t="s">
        <v>918</v>
      </c>
      <c r="O129" s="1" t="s">
        <v>17</v>
      </c>
      <c r="P129" s="1" t="s">
        <v>919</v>
      </c>
      <c r="Q129" s="1" t="s">
        <v>18</v>
      </c>
      <c r="R129" s="1" t="s">
        <v>18</v>
      </c>
      <c r="S129" s="1" t="s">
        <v>920</v>
      </c>
      <c r="T129" s="2" t="s">
        <v>921</v>
      </c>
    </row>
    <row r="130" spans="1:21" ht="36" x14ac:dyDescent="0.35">
      <c r="A130" s="5" t="s">
        <v>922</v>
      </c>
      <c r="B130" s="5" t="s">
        <v>923</v>
      </c>
      <c r="C130" s="1" t="s">
        <v>123</v>
      </c>
      <c r="D130" s="1" t="s">
        <v>924</v>
      </c>
      <c r="E130" s="1">
        <v>2015</v>
      </c>
      <c r="F130" s="1" t="s">
        <v>925</v>
      </c>
      <c r="H130" s="1" t="s">
        <v>926</v>
      </c>
      <c r="I130" s="1" t="s">
        <v>905</v>
      </c>
      <c r="J130" s="1" t="s">
        <v>927</v>
      </c>
      <c r="K130" s="1" t="s">
        <v>67</v>
      </c>
      <c r="L130" s="1" t="s">
        <v>928</v>
      </c>
      <c r="M130" s="2" t="s">
        <v>929</v>
      </c>
      <c r="N130" s="1" t="s">
        <v>930</v>
      </c>
      <c r="O130" s="1" t="s">
        <v>17</v>
      </c>
      <c r="P130" s="1" t="s">
        <v>571</v>
      </c>
      <c r="Q130" s="1" t="s">
        <v>18</v>
      </c>
      <c r="R130" s="1" t="s">
        <v>18</v>
      </c>
      <c r="S130" s="1" t="s">
        <v>931</v>
      </c>
      <c r="T130" s="2" t="s">
        <v>932</v>
      </c>
    </row>
    <row r="131" spans="1:21" ht="72" x14ac:dyDescent="0.35">
      <c r="A131" s="5" t="s">
        <v>933</v>
      </c>
      <c r="B131" s="5" t="s">
        <v>934</v>
      </c>
      <c r="D131" s="1" t="s">
        <v>935</v>
      </c>
      <c r="E131" s="1">
        <v>2015</v>
      </c>
      <c r="H131" s="1" t="s">
        <v>936</v>
      </c>
      <c r="I131" s="1" t="s">
        <v>905</v>
      </c>
      <c r="J131" s="1" t="s">
        <v>937</v>
      </c>
      <c r="K131" s="1" t="s">
        <v>938</v>
      </c>
      <c r="L131" s="1" t="s">
        <v>939</v>
      </c>
      <c r="M131" s="2" t="s">
        <v>940</v>
      </c>
      <c r="O131" s="1" t="s">
        <v>17</v>
      </c>
      <c r="P131" s="1" t="s">
        <v>941</v>
      </c>
      <c r="Q131" s="1" t="s">
        <v>18</v>
      </c>
      <c r="R131" s="1" t="s">
        <v>18</v>
      </c>
      <c r="S131" s="1" t="s">
        <v>942</v>
      </c>
      <c r="T131" s="2" t="s">
        <v>943</v>
      </c>
      <c r="U131" s="2" t="s">
        <v>944</v>
      </c>
    </row>
    <row r="132" spans="1:21" ht="132" x14ac:dyDescent="0.35">
      <c r="A132" s="5" t="s">
        <v>945</v>
      </c>
      <c r="B132" s="5" t="s">
        <v>946</v>
      </c>
      <c r="D132" s="1" t="s">
        <v>947</v>
      </c>
      <c r="E132" s="1">
        <v>2015</v>
      </c>
      <c r="H132" s="1" t="s">
        <v>948</v>
      </c>
      <c r="I132" s="1" t="s">
        <v>696</v>
      </c>
      <c r="J132" s="1" t="s">
        <v>949</v>
      </c>
      <c r="K132" s="1" t="s">
        <v>950</v>
      </c>
      <c r="L132" s="1" t="s">
        <v>951</v>
      </c>
      <c r="M132" s="2" t="s">
        <v>952</v>
      </c>
      <c r="N132" s="1" t="s">
        <v>953</v>
      </c>
      <c r="O132" s="1" t="s">
        <v>17</v>
      </c>
      <c r="P132" s="1" t="s">
        <v>954</v>
      </c>
      <c r="Q132" s="1" t="s">
        <v>18</v>
      </c>
      <c r="R132" s="1" t="s">
        <v>18</v>
      </c>
      <c r="S132" s="1" t="s">
        <v>955</v>
      </c>
      <c r="T132" s="2" t="s">
        <v>956</v>
      </c>
    </row>
    <row r="133" spans="1:21" ht="72" x14ac:dyDescent="0.35">
      <c r="A133" s="5" t="s">
        <v>957</v>
      </c>
      <c r="B133" s="5" t="s">
        <v>122</v>
      </c>
      <c r="D133" s="1" t="s">
        <v>958</v>
      </c>
      <c r="E133" s="1">
        <v>2015</v>
      </c>
      <c r="H133" s="1" t="s">
        <v>959</v>
      </c>
      <c r="I133" s="1" t="s">
        <v>960</v>
      </c>
      <c r="J133" s="1" t="s">
        <v>961</v>
      </c>
      <c r="K133" s="1" t="s">
        <v>962</v>
      </c>
      <c r="L133" s="1" t="s">
        <v>963</v>
      </c>
      <c r="M133" s="2" t="s">
        <v>964</v>
      </c>
      <c r="N133" s="1" t="s">
        <v>965</v>
      </c>
      <c r="O133" s="1" t="s">
        <v>966</v>
      </c>
      <c r="P133" s="1" t="s">
        <v>941</v>
      </c>
      <c r="Q133" s="1" t="s">
        <v>18</v>
      </c>
      <c r="R133" s="1" t="s">
        <v>120</v>
      </c>
      <c r="S133" s="1" t="s">
        <v>967</v>
      </c>
      <c r="T133" s="2" t="s">
        <v>968</v>
      </c>
    </row>
    <row r="134" spans="1:21" ht="48" x14ac:dyDescent="0.35">
      <c r="A134" s="5" t="s">
        <v>969</v>
      </c>
      <c r="B134" s="5" t="s">
        <v>970</v>
      </c>
      <c r="C134" s="1" t="s">
        <v>972</v>
      </c>
      <c r="D134" s="1" t="s">
        <v>971</v>
      </c>
      <c r="E134" s="1">
        <v>2015</v>
      </c>
      <c r="F134" s="1">
        <v>78</v>
      </c>
      <c r="H134" s="1" t="s">
        <v>973</v>
      </c>
      <c r="I134" s="1" t="s">
        <v>905</v>
      </c>
      <c r="K134" s="1" t="s">
        <v>199</v>
      </c>
      <c r="L134" s="1" t="s">
        <v>974</v>
      </c>
      <c r="M134" s="2" t="s">
        <v>975</v>
      </c>
      <c r="N134" s="1" t="s">
        <v>976</v>
      </c>
      <c r="O134" s="1" t="s">
        <v>17</v>
      </c>
      <c r="P134" s="1" t="s">
        <v>977</v>
      </c>
      <c r="Q134" s="1" t="s">
        <v>18</v>
      </c>
      <c r="R134" s="1" t="s">
        <v>18</v>
      </c>
      <c r="S134" s="1" t="s">
        <v>978</v>
      </c>
      <c r="T134" s="2" t="s">
        <v>979</v>
      </c>
    </row>
    <row r="135" spans="1:21" ht="60" x14ac:dyDescent="0.35">
      <c r="A135" s="5" t="s">
        <v>980</v>
      </c>
      <c r="B135" s="5" t="s">
        <v>981</v>
      </c>
      <c r="D135" s="1" t="s">
        <v>982</v>
      </c>
      <c r="E135" s="1">
        <v>2015</v>
      </c>
      <c r="F135" s="1">
        <v>24</v>
      </c>
      <c r="H135" s="1" t="s">
        <v>983</v>
      </c>
      <c r="I135" s="1" t="s">
        <v>984</v>
      </c>
      <c r="J135" s="1" t="s">
        <v>985</v>
      </c>
      <c r="K135" s="1" t="s">
        <v>986</v>
      </c>
      <c r="L135" s="1" t="s">
        <v>492</v>
      </c>
      <c r="M135" s="2" t="s">
        <v>987</v>
      </c>
      <c r="O135" s="1" t="s">
        <v>160</v>
      </c>
      <c r="P135" s="1" t="s">
        <v>988</v>
      </c>
      <c r="Q135" s="1" t="s">
        <v>18</v>
      </c>
      <c r="R135" s="1" t="s">
        <v>18</v>
      </c>
      <c r="S135" s="1" t="s">
        <v>989</v>
      </c>
      <c r="T135" s="2" t="s">
        <v>990</v>
      </c>
    </row>
    <row r="136" spans="1:21" ht="60" x14ac:dyDescent="0.35">
      <c r="A136" s="5" t="s">
        <v>991</v>
      </c>
      <c r="B136" s="5" t="s">
        <v>992</v>
      </c>
      <c r="D136" s="1" t="s">
        <v>982</v>
      </c>
      <c r="E136" s="1">
        <v>2015</v>
      </c>
      <c r="F136" s="1">
        <v>24</v>
      </c>
      <c r="H136" s="1" t="s">
        <v>993</v>
      </c>
      <c r="I136" s="1" t="s">
        <v>984</v>
      </c>
      <c r="J136" s="1" t="s">
        <v>985</v>
      </c>
      <c r="K136" s="1" t="s">
        <v>986</v>
      </c>
      <c r="L136" s="1" t="s">
        <v>492</v>
      </c>
      <c r="M136" s="2" t="s">
        <v>987</v>
      </c>
      <c r="O136" s="1" t="s">
        <v>160</v>
      </c>
      <c r="P136" s="1" t="s">
        <v>759</v>
      </c>
      <c r="Q136" s="1" t="s">
        <v>18</v>
      </c>
      <c r="R136" s="1" t="s">
        <v>18</v>
      </c>
      <c r="S136" s="1" t="s">
        <v>994</v>
      </c>
      <c r="T136" s="2" t="s">
        <v>995</v>
      </c>
    </row>
    <row r="137" spans="1:21" ht="46.75" customHeight="1" x14ac:dyDescent="0.35">
      <c r="A137" s="5" t="s">
        <v>996</v>
      </c>
      <c r="B137" s="5" t="s">
        <v>997</v>
      </c>
      <c r="C137" s="1" t="s">
        <v>621</v>
      </c>
      <c r="E137" s="1">
        <v>2015</v>
      </c>
      <c r="G137" s="1" t="s">
        <v>998</v>
      </c>
      <c r="H137" s="1" t="s">
        <v>999</v>
      </c>
      <c r="I137" s="1" t="s">
        <v>1000</v>
      </c>
      <c r="K137" s="1" t="s">
        <v>624</v>
      </c>
      <c r="L137" s="1" t="s">
        <v>625</v>
      </c>
      <c r="M137" s="2" t="s">
        <v>1001</v>
      </c>
      <c r="O137" s="1" t="s">
        <v>17</v>
      </c>
      <c r="R137" s="1" t="s">
        <v>18</v>
      </c>
      <c r="S137" s="1" t="s">
        <v>1002</v>
      </c>
      <c r="T137" s="2" t="s">
        <v>1003</v>
      </c>
    </row>
    <row r="138" spans="1:21" s="26" customFormat="1" ht="29" x14ac:dyDescent="0.35">
      <c r="A138" s="25" t="s">
        <v>1004</v>
      </c>
      <c r="B138" s="25" t="s">
        <v>1005</v>
      </c>
      <c r="C138" s="26" t="s">
        <v>1006</v>
      </c>
      <c r="F138" s="26">
        <v>62</v>
      </c>
      <c r="G138" s="26" t="s">
        <v>1007</v>
      </c>
      <c r="H138" s="26" t="s">
        <v>1008</v>
      </c>
    </row>
    <row r="139" spans="1:21" ht="29" x14ac:dyDescent="0.35">
      <c r="A139" s="5" t="s">
        <v>1009</v>
      </c>
      <c r="B139" s="5" t="s">
        <v>142</v>
      </c>
      <c r="D139" s="1" t="s">
        <v>1010</v>
      </c>
      <c r="E139" s="1">
        <v>2015</v>
      </c>
      <c r="I139" s="1" t="s">
        <v>1011</v>
      </c>
      <c r="J139" s="1" t="s">
        <v>1012</v>
      </c>
      <c r="K139" s="1" t="s">
        <v>1013</v>
      </c>
      <c r="M139" s="2" t="s">
        <v>1014</v>
      </c>
      <c r="O139" s="1" t="s">
        <v>1015</v>
      </c>
      <c r="R139" s="1" t="s">
        <v>18</v>
      </c>
      <c r="S139" s="1" t="s">
        <v>1016</v>
      </c>
    </row>
    <row r="140" spans="1:21" s="26" customFormat="1" x14ac:dyDescent="0.35">
      <c r="A140" s="25" t="s">
        <v>1017</v>
      </c>
      <c r="B140" s="25"/>
    </row>
    <row r="141" spans="1:21" s="19" customFormat="1" ht="29" x14ac:dyDescent="0.35">
      <c r="A141" s="18" t="s">
        <v>1018</v>
      </c>
      <c r="B141" s="18"/>
      <c r="C141" s="19" t="s">
        <v>1019</v>
      </c>
      <c r="D141" s="19" t="s">
        <v>1020</v>
      </c>
      <c r="E141" s="19">
        <v>2015</v>
      </c>
      <c r="F141" s="19">
        <v>63</v>
      </c>
      <c r="H141" s="19" t="s">
        <v>1021</v>
      </c>
      <c r="I141" s="19" t="s">
        <v>696</v>
      </c>
      <c r="J141" s="19" t="s">
        <v>198</v>
      </c>
      <c r="K141" s="19" t="s">
        <v>858</v>
      </c>
      <c r="M141" s="20" t="s">
        <v>1022</v>
      </c>
      <c r="O141" s="19" t="s">
        <v>1023</v>
      </c>
      <c r="S141" s="19" t="s">
        <v>1024</v>
      </c>
    </row>
    <row r="142" spans="1:21" ht="29" x14ac:dyDescent="0.35">
      <c r="A142" s="5" t="s">
        <v>1025</v>
      </c>
      <c r="B142" s="5" t="s">
        <v>142</v>
      </c>
      <c r="D142" s="1" t="s">
        <v>1026</v>
      </c>
      <c r="E142" s="1">
        <v>2015</v>
      </c>
      <c r="F142" s="1">
        <v>97</v>
      </c>
      <c r="I142" s="1" t="s">
        <v>1027</v>
      </c>
      <c r="J142" s="1" t="s">
        <v>1028</v>
      </c>
      <c r="K142" s="1" t="s">
        <v>512</v>
      </c>
      <c r="M142" s="2" t="s">
        <v>1029</v>
      </c>
      <c r="O142" s="1" t="s">
        <v>308</v>
      </c>
      <c r="S142" s="1" t="s">
        <v>1030</v>
      </c>
      <c r="T142" s="2" t="s">
        <v>1031</v>
      </c>
    </row>
    <row r="143" spans="1:21" ht="29" x14ac:dyDescent="0.35">
      <c r="A143" s="5" t="s">
        <v>1032</v>
      </c>
      <c r="B143" s="5" t="s">
        <v>142</v>
      </c>
      <c r="D143" s="1" t="s">
        <v>1033</v>
      </c>
      <c r="E143" s="1">
        <v>2015</v>
      </c>
      <c r="F143" s="1">
        <v>4</v>
      </c>
      <c r="I143" s="1" t="s">
        <v>1027</v>
      </c>
      <c r="J143" s="4" t="s">
        <v>279</v>
      </c>
      <c r="M143" s="2" t="s">
        <v>1034</v>
      </c>
      <c r="O143" s="1" t="s">
        <v>308</v>
      </c>
      <c r="S143" s="1" t="s">
        <v>1035</v>
      </c>
    </row>
    <row r="144" spans="1:21" s="26" customFormat="1" ht="43.5" x14ac:dyDescent="0.35">
      <c r="A144" s="25" t="s">
        <v>1036</v>
      </c>
      <c r="B144" s="25" t="s">
        <v>142</v>
      </c>
      <c r="D144" s="26" t="s">
        <v>1037</v>
      </c>
      <c r="E144" s="26">
        <v>2015</v>
      </c>
      <c r="I144" s="26" t="s">
        <v>1011</v>
      </c>
      <c r="J144" s="26" t="s">
        <v>1038</v>
      </c>
      <c r="M144" s="27" t="s">
        <v>1039</v>
      </c>
      <c r="O144" s="26" t="s">
        <v>308</v>
      </c>
    </row>
    <row r="145" spans="1:20" ht="29" x14ac:dyDescent="0.35">
      <c r="A145" s="5" t="s">
        <v>1040</v>
      </c>
      <c r="B145" s="5" t="s">
        <v>142</v>
      </c>
      <c r="D145" s="1" t="s">
        <v>1041</v>
      </c>
      <c r="E145" s="1">
        <v>2015</v>
      </c>
      <c r="I145" s="1" t="s">
        <v>1011</v>
      </c>
      <c r="J145" s="1" t="s">
        <v>220</v>
      </c>
      <c r="M145" s="2" t="s">
        <v>1042</v>
      </c>
      <c r="O145" s="1" t="s">
        <v>308</v>
      </c>
      <c r="S145" s="1" t="s">
        <v>1043</v>
      </c>
      <c r="T145" s="2" t="s">
        <v>1044</v>
      </c>
    </row>
    <row r="146" spans="1:20" s="26" customFormat="1" ht="29" x14ac:dyDescent="0.35">
      <c r="A146" s="25" t="str">
        <f>UPPER("3D Portrayal Service")</f>
        <v>3D PORTRAYAL SERVICE</v>
      </c>
      <c r="B146" s="25" t="s">
        <v>142</v>
      </c>
      <c r="D146" s="26" t="s">
        <v>1045</v>
      </c>
      <c r="E146" s="26">
        <v>2015</v>
      </c>
      <c r="F146" s="26">
        <v>96</v>
      </c>
      <c r="I146" s="26" t="s">
        <v>696</v>
      </c>
      <c r="J146" s="26" t="s">
        <v>1046</v>
      </c>
      <c r="K146" s="26" t="s">
        <v>512</v>
      </c>
      <c r="M146" s="27" t="s">
        <v>1047</v>
      </c>
      <c r="O146" s="26" t="s">
        <v>308</v>
      </c>
    </row>
    <row r="147" spans="1:20" s="26" customFormat="1" ht="29" x14ac:dyDescent="0.35">
      <c r="A147" s="25" t="s">
        <v>1048</v>
      </c>
      <c r="B147" s="25" t="s">
        <v>142</v>
      </c>
      <c r="D147" s="26" t="s">
        <v>1049</v>
      </c>
      <c r="E147" s="26">
        <v>2015</v>
      </c>
      <c r="I147" s="26" t="s">
        <v>960</v>
      </c>
    </row>
    <row r="148" spans="1:20" ht="43.5" x14ac:dyDescent="0.35">
      <c r="A148" s="5" t="s">
        <v>1050</v>
      </c>
      <c r="B148" s="5" t="s">
        <v>1051</v>
      </c>
      <c r="D148" s="1" t="s">
        <v>1052</v>
      </c>
      <c r="E148" s="1">
        <v>2015</v>
      </c>
      <c r="I148" s="1" t="s">
        <v>1000</v>
      </c>
      <c r="J148" s="1" t="s">
        <v>784</v>
      </c>
      <c r="K148" s="1" t="s">
        <v>1053</v>
      </c>
      <c r="M148" s="2" t="s">
        <v>1054</v>
      </c>
      <c r="O148" s="1" t="s">
        <v>308</v>
      </c>
      <c r="S148" s="1" t="s">
        <v>1055</v>
      </c>
    </row>
    <row r="149" spans="1:20" ht="29" x14ac:dyDescent="0.35">
      <c r="A149" s="5" t="s">
        <v>1056</v>
      </c>
      <c r="B149" s="5" t="s">
        <v>142</v>
      </c>
      <c r="D149" s="1" t="s">
        <v>1057</v>
      </c>
      <c r="E149" s="1">
        <v>2015</v>
      </c>
      <c r="F149" s="1">
        <v>3</v>
      </c>
      <c r="I149" s="1" t="s">
        <v>1000</v>
      </c>
      <c r="J149" s="1" t="s">
        <v>1058</v>
      </c>
      <c r="K149" s="1" t="s">
        <v>844</v>
      </c>
      <c r="M149" s="2" t="s">
        <v>1059</v>
      </c>
      <c r="O149" s="1" t="s">
        <v>308</v>
      </c>
      <c r="S149" s="1" t="s">
        <v>1060</v>
      </c>
    </row>
    <row r="150" spans="1:20" s="26" customFormat="1" ht="24" x14ac:dyDescent="0.35">
      <c r="A150" s="25" t="s">
        <v>1061</v>
      </c>
      <c r="B150" s="25" t="s">
        <v>142</v>
      </c>
      <c r="D150" s="26" t="s">
        <v>1062</v>
      </c>
      <c r="E150" s="26">
        <v>2015</v>
      </c>
      <c r="F150" s="26">
        <v>14</v>
      </c>
      <c r="I150" s="26" t="s">
        <v>1000</v>
      </c>
      <c r="J150" s="26" t="s">
        <v>561</v>
      </c>
    </row>
    <row r="151" spans="1:20" ht="58" x14ac:dyDescent="0.35">
      <c r="A151" s="5" t="s">
        <v>1063</v>
      </c>
      <c r="B151" s="5" t="s">
        <v>142</v>
      </c>
      <c r="D151" s="1" t="s">
        <v>1064</v>
      </c>
      <c r="E151" s="1">
        <v>2015</v>
      </c>
      <c r="I151" s="1" t="s">
        <v>915</v>
      </c>
      <c r="J151" s="1" t="s">
        <v>279</v>
      </c>
      <c r="K151" s="1" t="s">
        <v>1065</v>
      </c>
      <c r="M151" s="2" t="s">
        <v>1066</v>
      </c>
      <c r="O151" s="1" t="s">
        <v>308</v>
      </c>
      <c r="R151" s="1" t="s">
        <v>120</v>
      </c>
      <c r="S151" s="1" t="s">
        <v>1067</v>
      </c>
      <c r="T151" s="2" t="s">
        <v>1068</v>
      </c>
    </row>
    <row r="152" spans="1:20" ht="29" x14ac:dyDescent="0.35">
      <c r="A152" s="5" t="s">
        <v>1069</v>
      </c>
      <c r="B152" s="5" t="s">
        <v>142</v>
      </c>
      <c r="D152" s="1" t="s">
        <v>1070</v>
      </c>
      <c r="E152" s="1">
        <v>2015</v>
      </c>
      <c r="I152" s="1" t="s">
        <v>915</v>
      </c>
      <c r="J152" s="1" t="s">
        <v>1071</v>
      </c>
      <c r="K152" s="1" t="s">
        <v>1072</v>
      </c>
      <c r="M152" s="2" t="s">
        <v>1073</v>
      </c>
      <c r="O152" s="1" t="s">
        <v>308</v>
      </c>
      <c r="R152" s="1" t="s">
        <v>18</v>
      </c>
      <c r="S152" s="1" t="s">
        <v>1074</v>
      </c>
      <c r="T152" s="2" t="s">
        <v>1075</v>
      </c>
    </row>
    <row r="153" spans="1:20" ht="29" x14ac:dyDescent="0.35">
      <c r="A153" s="5" t="s">
        <v>1076</v>
      </c>
      <c r="B153" s="5" t="s">
        <v>142</v>
      </c>
      <c r="D153" s="1" t="s">
        <v>1077</v>
      </c>
      <c r="E153" s="1">
        <v>2015</v>
      </c>
      <c r="I153" s="1" t="s">
        <v>984</v>
      </c>
      <c r="J153" s="1" t="s">
        <v>985</v>
      </c>
      <c r="K153" s="1" t="s">
        <v>1078</v>
      </c>
      <c r="M153" s="2" t="s">
        <v>1079</v>
      </c>
      <c r="O153" s="1" t="s">
        <v>308</v>
      </c>
      <c r="S153" s="1" t="s">
        <v>1080</v>
      </c>
    </row>
    <row r="154" spans="1:20" s="26" customFormat="1" ht="24" x14ac:dyDescent="0.35">
      <c r="A154" s="25" t="s">
        <v>1081</v>
      </c>
      <c r="B154" s="25"/>
      <c r="D154" s="26" t="s">
        <v>1082</v>
      </c>
      <c r="E154" s="26">
        <v>2015</v>
      </c>
      <c r="I154" s="26" t="s">
        <v>984</v>
      </c>
      <c r="J154" s="26" t="s">
        <v>1083</v>
      </c>
      <c r="M154" s="27" t="s">
        <v>1084</v>
      </c>
      <c r="O154" s="26" t="s">
        <v>308</v>
      </c>
    </row>
    <row r="155" spans="1:20" s="26" customFormat="1" ht="29" x14ac:dyDescent="0.35">
      <c r="A155" s="25" t="s">
        <v>1085</v>
      </c>
      <c r="B155" s="25" t="s">
        <v>142</v>
      </c>
      <c r="D155" s="26" t="s">
        <v>1086</v>
      </c>
    </row>
    <row r="156" spans="1:20" s="26" customFormat="1" ht="29" x14ac:dyDescent="0.35">
      <c r="A156" s="25" t="s">
        <v>1087</v>
      </c>
      <c r="B156" s="25" t="s">
        <v>142</v>
      </c>
    </row>
    <row r="157" spans="1:20" ht="58" x14ac:dyDescent="0.35">
      <c r="A157" s="5" t="s">
        <v>1088</v>
      </c>
      <c r="B157" s="5" t="s">
        <v>1089</v>
      </c>
      <c r="D157" s="1" t="s">
        <v>1090</v>
      </c>
      <c r="E157" s="1">
        <v>2014</v>
      </c>
      <c r="H157" s="1">
        <v>172</v>
      </c>
      <c r="I157" s="1" t="s">
        <v>1091</v>
      </c>
      <c r="J157" s="1" t="s">
        <v>1092</v>
      </c>
      <c r="K157" s="1" t="s">
        <v>1093</v>
      </c>
      <c r="L157" s="1" t="s">
        <v>1094</v>
      </c>
      <c r="M157" s="2" t="s">
        <v>1095</v>
      </c>
      <c r="N157" s="1" t="s">
        <v>1096</v>
      </c>
      <c r="O157" s="1" t="s">
        <v>1097</v>
      </c>
      <c r="P157" s="1" t="s">
        <v>759</v>
      </c>
      <c r="Q157" s="1" t="s">
        <v>18</v>
      </c>
      <c r="R157" s="1" t="s">
        <v>120</v>
      </c>
      <c r="S157" s="1" t="s">
        <v>1098</v>
      </c>
      <c r="T157" s="2" t="s">
        <v>1099</v>
      </c>
    </row>
    <row r="158" spans="1:20" ht="29" x14ac:dyDescent="0.35">
      <c r="A158" s="5" t="s">
        <v>1100</v>
      </c>
      <c r="B158" s="5" t="s">
        <v>1101</v>
      </c>
      <c r="D158" s="1" t="s">
        <v>1102</v>
      </c>
      <c r="E158" s="1">
        <v>2014</v>
      </c>
      <c r="F158" s="1">
        <v>12</v>
      </c>
      <c r="H158" s="1">
        <v>4</v>
      </c>
      <c r="I158" s="1" t="s">
        <v>1103</v>
      </c>
      <c r="J158" s="1" t="s">
        <v>650</v>
      </c>
      <c r="K158" s="1" t="s">
        <v>1104</v>
      </c>
      <c r="M158" s="2" t="s">
        <v>1105</v>
      </c>
      <c r="O158" s="1" t="s">
        <v>966</v>
      </c>
      <c r="P158" s="1" t="s">
        <v>759</v>
      </c>
      <c r="Q158" s="1" t="s">
        <v>18</v>
      </c>
      <c r="R158" s="1" t="s">
        <v>120</v>
      </c>
      <c r="S158" s="1" t="s">
        <v>1106</v>
      </c>
      <c r="T158" s="2" t="s">
        <v>1107</v>
      </c>
    </row>
    <row r="159" spans="1:20" s="26" customFormat="1" ht="29" x14ac:dyDescent="0.35">
      <c r="A159" s="25" t="s">
        <v>1108</v>
      </c>
      <c r="B159" s="25" t="s">
        <v>1109</v>
      </c>
      <c r="C159" s="26" t="s">
        <v>1078</v>
      </c>
      <c r="E159" s="26">
        <v>2014</v>
      </c>
      <c r="F159" s="26">
        <v>23</v>
      </c>
      <c r="L159" s="26" t="s">
        <v>492</v>
      </c>
    </row>
    <row r="160" spans="1:20" s="26" customFormat="1" ht="58" x14ac:dyDescent="0.35">
      <c r="A160" s="25" t="s">
        <v>1110</v>
      </c>
      <c r="B160" s="25" t="s">
        <v>1111</v>
      </c>
      <c r="C160" s="26" t="s">
        <v>1078</v>
      </c>
      <c r="E160" s="26">
        <v>2014</v>
      </c>
      <c r="F160" s="26">
        <v>23</v>
      </c>
      <c r="L160" s="26" t="s">
        <v>492</v>
      </c>
    </row>
    <row r="161" spans="1:20" ht="29" x14ac:dyDescent="0.35">
      <c r="A161" s="5" t="s">
        <v>1112</v>
      </c>
      <c r="B161" s="5" t="s">
        <v>1113</v>
      </c>
      <c r="D161" s="1" t="s">
        <v>1114</v>
      </c>
      <c r="E161" s="1">
        <v>2014</v>
      </c>
      <c r="F161" s="1">
        <v>1</v>
      </c>
      <c r="H161" s="1" t="s">
        <v>1115</v>
      </c>
      <c r="I161" s="1" t="s">
        <v>1116</v>
      </c>
      <c r="J161" s="1" t="s">
        <v>279</v>
      </c>
      <c r="K161" s="1" t="s">
        <v>624</v>
      </c>
      <c r="L161" s="1" t="s">
        <v>1117</v>
      </c>
      <c r="M161" s="2" t="s">
        <v>1118</v>
      </c>
      <c r="O161" s="1" t="s">
        <v>1119</v>
      </c>
      <c r="P161" s="1" t="s">
        <v>271</v>
      </c>
      <c r="R161" s="1" t="s">
        <v>120</v>
      </c>
      <c r="S161" s="1" t="s">
        <v>1120</v>
      </c>
    </row>
    <row r="162" spans="1:20" ht="29" x14ac:dyDescent="0.35">
      <c r="A162" s="5" t="s">
        <v>1121</v>
      </c>
      <c r="B162" s="5" t="s">
        <v>1122</v>
      </c>
      <c r="D162" s="1" t="s">
        <v>1123</v>
      </c>
      <c r="E162" s="1">
        <v>2014</v>
      </c>
      <c r="F162" s="1">
        <v>4</v>
      </c>
      <c r="H162" s="1" t="s">
        <v>1124</v>
      </c>
      <c r="I162" s="1" t="s">
        <v>1126</v>
      </c>
      <c r="J162" s="1" t="s">
        <v>1125</v>
      </c>
      <c r="L162" s="1" t="s">
        <v>1127</v>
      </c>
      <c r="M162" s="2" t="s">
        <v>1128</v>
      </c>
      <c r="O162" s="1" t="s">
        <v>1119</v>
      </c>
      <c r="R162" s="1" t="s">
        <v>18</v>
      </c>
      <c r="S162" s="1" t="s">
        <v>1129</v>
      </c>
      <c r="T162" s="2" t="s">
        <v>1130</v>
      </c>
    </row>
    <row r="163" spans="1:20" ht="29" x14ac:dyDescent="0.35">
      <c r="A163" s="5" t="s">
        <v>1131</v>
      </c>
      <c r="B163" s="5" t="s">
        <v>1132</v>
      </c>
      <c r="D163" s="1" t="s">
        <v>1133</v>
      </c>
      <c r="E163" s="1">
        <v>2014</v>
      </c>
      <c r="F163" s="1">
        <v>9</v>
      </c>
      <c r="H163" s="1" t="s">
        <v>1134</v>
      </c>
      <c r="I163" s="1" t="s">
        <v>1126</v>
      </c>
      <c r="J163" s="1" t="s">
        <v>1125</v>
      </c>
      <c r="K163" s="1" t="s">
        <v>1135</v>
      </c>
      <c r="M163" s="2" t="s">
        <v>1136</v>
      </c>
      <c r="O163" s="1" t="s">
        <v>1119</v>
      </c>
      <c r="R163" s="1" t="s">
        <v>18</v>
      </c>
      <c r="S163" s="1" t="s">
        <v>1137</v>
      </c>
      <c r="T163" s="2" t="s">
        <v>1136</v>
      </c>
    </row>
    <row r="164" spans="1:20" ht="29" x14ac:dyDescent="0.35">
      <c r="A164" s="5" t="s">
        <v>1138</v>
      </c>
      <c r="B164" s="5" t="s">
        <v>1139</v>
      </c>
      <c r="D164" s="1" t="s">
        <v>1140</v>
      </c>
      <c r="E164" s="1">
        <v>2014</v>
      </c>
      <c r="F164" s="1">
        <v>5</v>
      </c>
      <c r="H164" s="1" t="s">
        <v>1141</v>
      </c>
      <c r="I164" s="1" t="s">
        <v>1091</v>
      </c>
      <c r="J164" s="1" t="s">
        <v>157</v>
      </c>
      <c r="K164" s="1" t="s">
        <v>1142</v>
      </c>
      <c r="M164" s="2" t="s">
        <v>1143</v>
      </c>
      <c r="O164" s="1" t="s">
        <v>1119</v>
      </c>
      <c r="P164" s="1" t="s">
        <v>1144</v>
      </c>
      <c r="Q164" s="1" t="s">
        <v>18</v>
      </c>
      <c r="R164" s="1" t="s">
        <v>18</v>
      </c>
      <c r="S164" s="1" t="s">
        <v>1145</v>
      </c>
      <c r="T164" s="2" t="s">
        <v>1146</v>
      </c>
    </row>
    <row r="165" spans="1:20" ht="29" x14ac:dyDescent="0.35">
      <c r="A165" s="5" t="s">
        <v>1147</v>
      </c>
      <c r="B165" s="5" t="s">
        <v>1148</v>
      </c>
      <c r="C165" s="1" t="s">
        <v>1149</v>
      </c>
      <c r="E165" s="1">
        <v>2014</v>
      </c>
      <c r="H165" s="1" t="s">
        <v>1150</v>
      </c>
      <c r="I165" s="1" t="s">
        <v>1151</v>
      </c>
      <c r="K165" s="1" t="s">
        <v>1152</v>
      </c>
      <c r="L165" s="1" t="s">
        <v>625</v>
      </c>
      <c r="M165" s="2" t="s">
        <v>1153</v>
      </c>
      <c r="O165" s="1" t="s">
        <v>17</v>
      </c>
      <c r="P165" s="1" t="s">
        <v>571</v>
      </c>
      <c r="R165" s="1" t="s">
        <v>18</v>
      </c>
      <c r="S165" s="1" t="s">
        <v>1154</v>
      </c>
    </row>
    <row r="166" spans="1:20" s="19" customFormat="1" ht="24" x14ac:dyDescent="0.35">
      <c r="A166" s="18" t="s">
        <v>1155</v>
      </c>
      <c r="B166" s="18" t="s">
        <v>1156</v>
      </c>
      <c r="D166" s="19" t="s">
        <v>1157</v>
      </c>
      <c r="E166" s="19">
        <v>2014</v>
      </c>
      <c r="H166" s="19" t="s">
        <v>1158</v>
      </c>
      <c r="I166" s="19" t="s">
        <v>1126</v>
      </c>
      <c r="K166" s="19" t="s">
        <v>1159</v>
      </c>
      <c r="L166" s="19" t="s">
        <v>1160</v>
      </c>
      <c r="M166" s="20" t="s">
        <v>1161</v>
      </c>
      <c r="S166" s="19" t="s">
        <v>1162</v>
      </c>
    </row>
    <row r="167" spans="1:20" ht="29" x14ac:dyDescent="0.35">
      <c r="A167" s="5" t="s">
        <v>1163</v>
      </c>
      <c r="B167" s="5" t="s">
        <v>1113</v>
      </c>
      <c r="C167" s="1" t="s">
        <v>1164</v>
      </c>
      <c r="E167" s="1">
        <v>2014</v>
      </c>
      <c r="H167" s="1" t="s">
        <v>1165</v>
      </c>
      <c r="I167" s="1" t="s">
        <v>1166</v>
      </c>
      <c r="K167" s="1" t="s">
        <v>1167</v>
      </c>
      <c r="L167" s="1" t="s">
        <v>1168</v>
      </c>
      <c r="M167" s="2" t="s">
        <v>1169</v>
      </c>
      <c r="O167" s="1" t="s">
        <v>17</v>
      </c>
      <c r="Q167" s="1" t="s">
        <v>18</v>
      </c>
      <c r="R167" s="1" t="s">
        <v>120</v>
      </c>
      <c r="S167" s="1" t="s">
        <v>1170</v>
      </c>
      <c r="T167" s="2" t="s">
        <v>1171</v>
      </c>
    </row>
    <row r="168" spans="1:20" ht="43.5" x14ac:dyDescent="0.35">
      <c r="A168" s="5" t="s">
        <v>1172</v>
      </c>
      <c r="B168" s="5" t="s">
        <v>1173</v>
      </c>
      <c r="C168" s="1" t="s">
        <v>1174</v>
      </c>
      <c r="E168" s="1">
        <v>2014</v>
      </c>
      <c r="H168" s="1">
        <v>30</v>
      </c>
      <c r="I168" s="1" t="s">
        <v>1116</v>
      </c>
      <c r="K168" s="1" t="s">
        <v>1175</v>
      </c>
      <c r="L168" s="1" t="s">
        <v>1176</v>
      </c>
      <c r="M168" s="2" t="s">
        <v>1177</v>
      </c>
      <c r="O168" s="1" t="s">
        <v>17</v>
      </c>
      <c r="Q168" s="1" t="s">
        <v>18</v>
      </c>
      <c r="R168" s="1" t="s">
        <v>18</v>
      </c>
      <c r="S168" s="1" t="s">
        <v>1178</v>
      </c>
      <c r="T168" s="2" t="s">
        <v>1179</v>
      </c>
    </row>
    <row r="169" spans="1:20" s="26" customFormat="1" ht="29" x14ac:dyDescent="0.35">
      <c r="A169" s="25" t="s">
        <v>1180</v>
      </c>
      <c r="B169" s="25"/>
    </row>
    <row r="170" spans="1:20" ht="43.5" x14ac:dyDescent="0.35">
      <c r="A170" s="5" t="s">
        <v>1181</v>
      </c>
      <c r="B170" s="5" t="s">
        <v>142</v>
      </c>
      <c r="D170" s="1" t="s">
        <v>1182</v>
      </c>
      <c r="E170" s="1">
        <v>2014</v>
      </c>
      <c r="I170" s="1" t="s">
        <v>1126</v>
      </c>
      <c r="J170" s="1" t="s">
        <v>519</v>
      </c>
      <c r="K170" s="1" t="s">
        <v>520</v>
      </c>
      <c r="M170" s="2" t="s">
        <v>1183</v>
      </c>
      <c r="O170" s="1" t="s">
        <v>308</v>
      </c>
      <c r="R170" s="1" t="s">
        <v>18</v>
      </c>
      <c r="S170" s="1" t="s">
        <v>1184</v>
      </c>
      <c r="T170" s="2" t="s">
        <v>1185</v>
      </c>
    </row>
    <row r="171" spans="1:20" ht="29" x14ac:dyDescent="0.35">
      <c r="A171" s="5" t="s">
        <v>1186</v>
      </c>
      <c r="B171" s="5" t="s">
        <v>142</v>
      </c>
      <c r="D171" s="1" t="s">
        <v>1187</v>
      </c>
      <c r="E171" s="1">
        <v>2014</v>
      </c>
      <c r="I171" s="1" t="s">
        <v>1166</v>
      </c>
      <c r="J171" s="1" t="s">
        <v>650</v>
      </c>
      <c r="M171" s="2" t="s">
        <v>1188</v>
      </c>
      <c r="O171" s="1" t="s">
        <v>308</v>
      </c>
      <c r="S171" s="1" t="s">
        <v>1189</v>
      </c>
    </row>
    <row r="172" spans="1:20" ht="29" x14ac:dyDescent="0.35">
      <c r="A172" s="5" t="s">
        <v>1190</v>
      </c>
      <c r="B172" s="5" t="s">
        <v>1191</v>
      </c>
      <c r="D172" s="1" t="s">
        <v>1192</v>
      </c>
      <c r="E172" s="1">
        <v>2014</v>
      </c>
      <c r="I172" s="1" t="s">
        <v>1091</v>
      </c>
      <c r="J172" s="1" t="s">
        <v>279</v>
      </c>
      <c r="M172" s="2" t="s">
        <v>1193</v>
      </c>
      <c r="O172" s="1" t="s">
        <v>308</v>
      </c>
      <c r="S172" s="1" t="s">
        <v>1194</v>
      </c>
    </row>
    <row r="173" spans="1:20" ht="29" x14ac:dyDescent="0.35">
      <c r="A173" s="5" t="s">
        <v>1195</v>
      </c>
      <c r="B173" s="5" t="s">
        <v>142</v>
      </c>
      <c r="D173" s="1" t="s">
        <v>1196</v>
      </c>
      <c r="E173" s="1">
        <v>2014</v>
      </c>
      <c r="I173" s="1" t="s">
        <v>1197</v>
      </c>
      <c r="J173" s="1" t="s">
        <v>198</v>
      </c>
      <c r="M173" s="2" t="s">
        <v>1198</v>
      </c>
      <c r="O173" s="1" t="s">
        <v>308</v>
      </c>
      <c r="S173" s="1" t="s">
        <v>1199</v>
      </c>
    </row>
    <row r="174" spans="1:20" s="26" customFormat="1" ht="29" x14ac:dyDescent="0.35">
      <c r="A174" s="25" t="s">
        <v>1200</v>
      </c>
      <c r="B174" s="25" t="s">
        <v>142</v>
      </c>
      <c r="D174" s="26" t="s">
        <v>1201</v>
      </c>
      <c r="E174" s="26">
        <v>2014</v>
      </c>
      <c r="F174" s="26">
        <v>13</v>
      </c>
      <c r="I174" s="26" t="s">
        <v>1197</v>
      </c>
      <c r="J174" s="26" t="s">
        <v>561</v>
      </c>
      <c r="M174" s="27" t="s">
        <v>1202</v>
      </c>
      <c r="O174" s="26" t="s">
        <v>308</v>
      </c>
    </row>
    <row r="175" spans="1:20" s="26" customFormat="1" ht="29" x14ac:dyDescent="0.35">
      <c r="A175" s="25" t="s">
        <v>1203</v>
      </c>
      <c r="B175" s="25" t="s">
        <v>142</v>
      </c>
      <c r="D175" s="26" t="s">
        <v>1201</v>
      </c>
      <c r="E175" s="26">
        <v>2014</v>
      </c>
      <c r="F175" s="26">
        <v>13</v>
      </c>
      <c r="I175" s="26" t="s">
        <v>1197</v>
      </c>
      <c r="J175" s="26" t="s">
        <v>561</v>
      </c>
      <c r="M175" s="27" t="s">
        <v>1202</v>
      </c>
      <c r="O175" s="26" t="s">
        <v>308</v>
      </c>
    </row>
    <row r="176" spans="1:20" ht="29" x14ac:dyDescent="0.35">
      <c r="A176" s="5" t="s">
        <v>1204</v>
      </c>
      <c r="B176" s="5" t="s">
        <v>142</v>
      </c>
      <c r="D176" s="1" t="s">
        <v>1205</v>
      </c>
      <c r="E176" s="1">
        <v>2014</v>
      </c>
      <c r="I176" s="1" t="s">
        <v>1116</v>
      </c>
      <c r="J176" s="1" t="s">
        <v>279</v>
      </c>
      <c r="K176" s="1" t="s">
        <v>1065</v>
      </c>
      <c r="M176" s="2" t="s">
        <v>1206</v>
      </c>
      <c r="O176" s="1" t="s">
        <v>308</v>
      </c>
      <c r="P176" s="1" t="s">
        <v>271</v>
      </c>
      <c r="R176" s="1" t="s">
        <v>120</v>
      </c>
      <c r="S176" s="1" t="s">
        <v>1208</v>
      </c>
      <c r="T176" s="2" t="s">
        <v>1207</v>
      </c>
    </row>
    <row r="177" spans="1:20" ht="29" x14ac:dyDescent="0.35">
      <c r="A177" s="5" t="s">
        <v>1209</v>
      </c>
      <c r="B177" s="5" t="s">
        <v>142</v>
      </c>
      <c r="D177" s="1" t="s">
        <v>1210</v>
      </c>
      <c r="E177" s="1">
        <v>2014</v>
      </c>
      <c r="F177" s="1">
        <v>17</v>
      </c>
      <c r="I177" s="1" t="s">
        <v>1116</v>
      </c>
      <c r="J177" s="1" t="s">
        <v>198</v>
      </c>
      <c r="K177" s="1" t="s">
        <v>322</v>
      </c>
      <c r="M177" s="2" t="s">
        <v>1211</v>
      </c>
      <c r="O177" s="1" t="s">
        <v>308</v>
      </c>
      <c r="P177" s="1" t="s">
        <v>271</v>
      </c>
      <c r="R177" s="1" t="s">
        <v>120</v>
      </c>
      <c r="S177" s="1" t="s">
        <v>1212</v>
      </c>
    </row>
    <row r="178" spans="1:20" ht="29" x14ac:dyDescent="0.35">
      <c r="A178" s="5" t="s">
        <v>1213</v>
      </c>
      <c r="B178" s="5" t="s">
        <v>142</v>
      </c>
      <c r="D178" s="1" t="s">
        <v>1214</v>
      </c>
      <c r="E178" s="1">
        <v>2014</v>
      </c>
      <c r="I178" s="1" t="s">
        <v>1215</v>
      </c>
      <c r="J178" s="1" t="s">
        <v>519</v>
      </c>
      <c r="K178" s="1" t="s">
        <v>322</v>
      </c>
      <c r="M178" s="2" t="s">
        <v>1216</v>
      </c>
      <c r="O178" s="1" t="s">
        <v>308</v>
      </c>
      <c r="S178" s="1" t="s">
        <v>1217</v>
      </c>
    </row>
    <row r="179" spans="1:20" ht="29" x14ac:dyDescent="0.35">
      <c r="A179" s="5" t="s">
        <v>1218</v>
      </c>
      <c r="B179" s="5" t="s">
        <v>1219</v>
      </c>
      <c r="C179" s="1" t="s">
        <v>1220</v>
      </c>
      <c r="E179" s="1">
        <v>2013</v>
      </c>
      <c r="H179" s="1" t="s">
        <v>1221</v>
      </c>
      <c r="I179" s="1" t="s">
        <v>1222</v>
      </c>
      <c r="K179" s="1" t="s">
        <v>1223</v>
      </c>
      <c r="L179" s="1" t="s">
        <v>1224</v>
      </c>
      <c r="M179" s="2" t="s">
        <v>1225</v>
      </c>
      <c r="O179" s="1" t="s">
        <v>291</v>
      </c>
      <c r="P179" s="1" t="s">
        <v>571</v>
      </c>
      <c r="Q179" s="1" t="s">
        <v>18</v>
      </c>
      <c r="R179" s="1" t="s">
        <v>120</v>
      </c>
      <c r="S179" s="1" t="s">
        <v>1226</v>
      </c>
    </row>
    <row r="180" spans="1:20" ht="43.5" x14ac:dyDescent="0.35">
      <c r="A180" s="5" t="s">
        <v>1227</v>
      </c>
      <c r="B180" s="5" t="s">
        <v>1228</v>
      </c>
      <c r="C180" s="1" t="s">
        <v>1229</v>
      </c>
      <c r="D180" s="1" t="s">
        <v>1230</v>
      </c>
      <c r="E180" s="1">
        <v>2013</v>
      </c>
      <c r="H180" s="1" t="s">
        <v>1231</v>
      </c>
      <c r="I180" s="1" t="s">
        <v>1232</v>
      </c>
      <c r="J180" s="1" t="s">
        <v>1233</v>
      </c>
      <c r="K180" s="1" t="s">
        <v>1234</v>
      </c>
      <c r="L180" s="1" t="s">
        <v>1235</v>
      </c>
      <c r="M180" s="2" t="s">
        <v>1236</v>
      </c>
      <c r="O180" s="1" t="s">
        <v>291</v>
      </c>
      <c r="Q180" s="1" t="s">
        <v>18</v>
      </c>
      <c r="R180" s="1" t="s">
        <v>120</v>
      </c>
      <c r="S180" s="1" t="s">
        <v>1237</v>
      </c>
    </row>
    <row r="181" spans="1:20" ht="43.5" x14ac:dyDescent="0.35">
      <c r="A181" s="5" t="s">
        <v>1238</v>
      </c>
      <c r="B181" s="5" t="s">
        <v>1228</v>
      </c>
      <c r="C181" s="1" t="s">
        <v>1229</v>
      </c>
      <c r="D181" s="1" t="s">
        <v>1230</v>
      </c>
      <c r="E181" s="1">
        <v>2013</v>
      </c>
      <c r="H181" s="1" t="s">
        <v>1239</v>
      </c>
      <c r="I181" s="1" t="s">
        <v>1232</v>
      </c>
      <c r="J181" s="1" t="s">
        <v>1233</v>
      </c>
      <c r="K181" s="1" t="s">
        <v>1234</v>
      </c>
      <c r="L181" s="1" t="s">
        <v>1235</v>
      </c>
      <c r="M181" s="2" t="s">
        <v>1236</v>
      </c>
      <c r="O181" s="1" t="s">
        <v>291</v>
      </c>
      <c r="Q181" s="1" t="s">
        <v>18</v>
      </c>
      <c r="R181" s="1" t="s">
        <v>120</v>
      </c>
      <c r="S181" s="1" t="s">
        <v>1240</v>
      </c>
    </row>
    <row r="182" spans="1:20" ht="36" x14ac:dyDescent="0.35">
      <c r="A182" s="5" t="s">
        <v>1241</v>
      </c>
      <c r="B182" s="5" t="s">
        <v>1242</v>
      </c>
      <c r="C182" s="1" t="s">
        <v>1243</v>
      </c>
      <c r="D182" s="1" t="s">
        <v>1244</v>
      </c>
      <c r="E182" s="1">
        <v>2013</v>
      </c>
      <c r="H182" s="1" t="s">
        <v>1245</v>
      </c>
      <c r="I182" s="1" t="s">
        <v>1246</v>
      </c>
      <c r="J182" s="1" t="s">
        <v>279</v>
      </c>
      <c r="K182" s="1" t="s">
        <v>624</v>
      </c>
      <c r="L182" s="1" t="s">
        <v>1247</v>
      </c>
      <c r="M182" s="2" t="s">
        <v>1118</v>
      </c>
      <c r="O182" s="1" t="s">
        <v>291</v>
      </c>
      <c r="Q182" s="1" t="s">
        <v>18</v>
      </c>
      <c r="R182" s="1" t="s">
        <v>120</v>
      </c>
      <c r="S182" s="1" t="s">
        <v>1248</v>
      </c>
    </row>
    <row r="183" spans="1:20" ht="43.5" x14ac:dyDescent="0.35">
      <c r="A183" s="5" t="s">
        <v>1249</v>
      </c>
      <c r="B183" s="5" t="s">
        <v>1250</v>
      </c>
      <c r="C183" s="1" t="s">
        <v>1251</v>
      </c>
      <c r="E183" s="1">
        <v>2012</v>
      </c>
      <c r="H183" s="1" t="s">
        <v>1252</v>
      </c>
      <c r="I183" s="1" t="s">
        <v>1257</v>
      </c>
      <c r="J183" s="1" t="s">
        <v>1253</v>
      </c>
      <c r="K183" s="1" t="s">
        <v>1255</v>
      </c>
      <c r="L183" s="1" t="s">
        <v>1254</v>
      </c>
      <c r="M183" s="2" t="s">
        <v>1256</v>
      </c>
      <c r="O183" s="1" t="s">
        <v>798</v>
      </c>
      <c r="P183" s="1" t="s">
        <v>571</v>
      </c>
      <c r="Q183" s="1" t="s">
        <v>18</v>
      </c>
      <c r="R183" s="1" t="s">
        <v>18</v>
      </c>
      <c r="S183" s="1" t="s">
        <v>1258</v>
      </c>
      <c r="T183" s="2" t="s">
        <v>1259</v>
      </c>
    </row>
    <row r="184" spans="1:20" ht="24" x14ac:dyDescent="0.35">
      <c r="A184" s="5" t="s">
        <v>1260</v>
      </c>
      <c r="B184" s="5" t="s">
        <v>142</v>
      </c>
      <c r="D184" s="1" t="s">
        <v>1261</v>
      </c>
      <c r="E184" s="1">
        <v>2013</v>
      </c>
      <c r="I184" s="1" t="s">
        <v>1257</v>
      </c>
      <c r="J184" s="1" t="s">
        <v>1083</v>
      </c>
      <c r="M184" s="2" t="s">
        <v>1262</v>
      </c>
      <c r="O184" s="1" t="s">
        <v>308</v>
      </c>
      <c r="R184" s="1" t="s">
        <v>18</v>
      </c>
      <c r="S184" s="1" t="s">
        <v>1263</v>
      </c>
    </row>
    <row r="185" spans="1:20" s="19" customFormat="1" ht="24" x14ac:dyDescent="0.35">
      <c r="A185" s="18" t="s">
        <v>1264</v>
      </c>
      <c r="B185" s="18" t="s">
        <v>142</v>
      </c>
      <c r="C185" s="19" t="s">
        <v>1265</v>
      </c>
      <c r="E185" s="19">
        <v>2013</v>
      </c>
      <c r="H185" s="19">
        <v>18</v>
      </c>
      <c r="I185" s="19" t="s">
        <v>1266</v>
      </c>
      <c r="J185" s="19" t="s">
        <v>1267</v>
      </c>
      <c r="K185" s="19" t="s">
        <v>520</v>
      </c>
      <c r="M185" s="20" t="s">
        <v>1268</v>
      </c>
      <c r="O185" s="19" t="s">
        <v>1269</v>
      </c>
      <c r="S185" s="19" t="s">
        <v>1274</v>
      </c>
    </row>
    <row r="186" spans="1:20" ht="29" x14ac:dyDescent="0.35">
      <c r="A186" s="5" t="s">
        <v>1270</v>
      </c>
      <c r="B186" s="5" t="s">
        <v>142</v>
      </c>
      <c r="D186" s="1" t="s">
        <v>1271</v>
      </c>
      <c r="E186" s="1">
        <v>2013</v>
      </c>
      <c r="H186" s="1" t="s">
        <v>1272</v>
      </c>
      <c r="I186" s="1" t="s">
        <v>1266</v>
      </c>
      <c r="J186" s="1" t="s">
        <v>561</v>
      </c>
      <c r="K186" s="1" t="s">
        <v>322</v>
      </c>
      <c r="M186" s="2" t="s">
        <v>1273</v>
      </c>
      <c r="O186" s="1" t="s">
        <v>308</v>
      </c>
      <c r="P186" s="1" t="s">
        <v>571</v>
      </c>
      <c r="R186" s="1" t="s">
        <v>18</v>
      </c>
      <c r="S186" s="1" t="s">
        <v>1275</v>
      </c>
      <c r="T186" s="2" t="s">
        <v>1273</v>
      </c>
    </row>
    <row r="187" spans="1:20" s="26" customFormat="1" ht="29" x14ac:dyDescent="0.35">
      <c r="A187" s="25" t="s">
        <v>1276</v>
      </c>
      <c r="B187" s="25" t="s">
        <v>142</v>
      </c>
    </row>
    <row r="188" spans="1:20" ht="36" x14ac:dyDescent="0.35">
      <c r="A188" s="5" t="s">
        <v>1277</v>
      </c>
      <c r="B188" s="5" t="s">
        <v>142</v>
      </c>
      <c r="D188" s="1" t="s">
        <v>1278</v>
      </c>
      <c r="E188" s="1">
        <v>2013</v>
      </c>
      <c r="I188" s="1" t="s">
        <v>1246</v>
      </c>
      <c r="J188" s="1" t="s">
        <v>279</v>
      </c>
      <c r="K188" s="1" t="s">
        <v>1065</v>
      </c>
      <c r="M188" s="2" t="s">
        <v>1279</v>
      </c>
      <c r="O188" s="1" t="s">
        <v>308</v>
      </c>
      <c r="R188" s="1" t="s">
        <v>120</v>
      </c>
      <c r="S188" s="1" t="s">
        <v>1280</v>
      </c>
    </row>
    <row r="189" spans="1:20" s="26" customFormat="1" ht="29" x14ac:dyDescent="0.35">
      <c r="A189" s="25" t="s">
        <v>1281</v>
      </c>
      <c r="B189" s="25" t="s">
        <v>142</v>
      </c>
      <c r="D189" s="26" t="s">
        <v>1282</v>
      </c>
      <c r="E189" s="26">
        <v>2013</v>
      </c>
      <c r="I189" s="26" t="s">
        <v>1266</v>
      </c>
      <c r="J189" s="26" t="s">
        <v>985</v>
      </c>
      <c r="O189" s="26" t="s">
        <v>308</v>
      </c>
      <c r="R189" s="26" t="s">
        <v>120</v>
      </c>
    </row>
    <row r="190" spans="1:20" ht="29" x14ac:dyDescent="0.35">
      <c r="A190" s="5" t="s">
        <v>1283</v>
      </c>
      <c r="B190" s="5" t="s">
        <v>142</v>
      </c>
      <c r="D190" s="1" t="s">
        <v>1284</v>
      </c>
      <c r="E190" s="1">
        <v>2013</v>
      </c>
      <c r="I190" s="1" t="s">
        <v>1285</v>
      </c>
      <c r="J190" s="1" t="s">
        <v>198</v>
      </c>
      <c r="K190" s="1" t="s">
        <v>322</v>
      </c>
      <c r="M190" s="2" t="s">
        <v>1286</v>
      </c>
      <c r="O190" s="1" t="s">
        <v>308</v>
      </c>
      <c r="R190" s="1" t="s">
        <v>18</v>
      </c>
      <c r="S190" s="1" t="s">
        <v>1287</v>
      </c>
    </row>
    <row r="191" spans="1:20" s="26" customFormat="1" x14ac:dyDescent="0.35">
      <c r="A191" s="25" t="str">
        <f>UPPER("3D Protrayal SWG.")</f>
        <v>3D PROTRAYAL SWG.</v>
      </c>
      <c r="B191" s="25" t="s">
        <v>142</v>
      </c>
      <c r="D191" s="26" t="s">
        <v>1288</v>
      </c>
      <c r="E191" s="26">
        <v>2013</v>
      </c>
      <c r="I191" s="26" t="s">
        <v>1285</v>
      </c>
      <c r="J191" s="26" t="s">
        <v>1289</v>
      </c>
      <c r="O191" s="26" t="s">
        <v>308</v>
      </c>
      <c r="R191" s="26" t="s">
        <v>120</v>
      </c>
    </row>
    <row r="192" spans="1:20" s="26" customFormat="1" ht="29" x14ac:dyDescent="0.35">
      <c r="A192" s="25" t="s">
        <v>1290</v>
      </c>
      <c r="B192" s="25" t="s">
        <v>142</v>
      </c>
    </row>
    <row r="193" spans="1:20" s="26" customFormat="1" ht="29" x14ac:dyDescent="0.35">
      <c r="A193" s="25" t="s">
        <v>1291</v>
      </c>
      <c r="B193" s="25" t="s">
        <v>142</v>
      </c>
    </row>
    <row r="194" spans="1:20" ht="43.5" x14ac:dyDescent="0.35">
      <c r="A194" s="5" t="s">
        <v>1292</v>
      </c>
      <c r="B194" s="5" t="s">
        <v>142</v>
      </c>
      <c r="D194" s="1" t="s">
        <v>1293</v>
      </c>
      <c r="E194" s="1">
        <v>2013</v>
      </c>
      <c r="I194" s="1" t="s">
        <v>1294</v>
      </c>
      <c r="J194" s="1" t="s">
        <v>519</v>
      </c>
      <c r="K194" s="1" t="s">
        <v>512</v>
      </c>
      <c r="M194" s="2" t="s">
        <v>1295</v>
      </c>
      <c r="O194" s="1" t="s">
        <v>308</v>
      </c>
      <c r="R194" s="1" t="s">
        <v>18</v>
      </c>
      <c r="S194" s="1" t="s">
        <v>1296</v>
      </c>
    </row>
    <row r="195" spans="1:20" ht="29" x14ac:dyDescent="0.35">
      <c r="A195" s="5" t="s">
        <v>1297</v>
      </c>
      <c r="B195" s="5" t="s">
        <v>1298</v>
      </c>
      <c r="C195" s="1" t="s">
        <v>113</v>
      </c>
      <c r="E195" s="1">
        <v>2012</v>
      </c>
      <c r="F195" s="1">
        <v>93</v>
      </c>
      <c r="H195" s="1" t="s">
        <v>1299</v>
      </c>
      <c r="I195" s="1" t="s">
        <v>1300</v>
      </c>
      <c r="K195" s="1" t="s">
        <v>199</v>
      </c>
      <c r="L195" s="1" t="s">
        <v>1301</v>
      </c>
      <c r="M195" s="2" t="s">
        <v>1302</v>
      </c>
      <c r="N195" s="1" t="s">
        <v>1303</v>
      </c>
      <c r="O195" s="1" t="s">
        <v>17</v>
      </c>
      <c r="P195" s="1" t="s">
        <v>1304</v>
      </c>
      <c r="Q195" s="1" t="s">
        <v>18</v>
      </c>
      <c r="R195" s="1" t="s">
        <v>120</v>
      </c>
      <c r="S195" s="1" t="s">
        <v>1305</v>
      </c>
      <c r="T195" s="2" t="s">
        <v>1306</v>
      </c>
    </row>
    <row r="196" spans="1:20" ht="60" x14ac:dyDescent="0.35">
      <c r="A196" s="5" t="s">
        <v>1307</v>
      </c>
      <c r="B196" s="5" t="s">
        <v>1308</v>
      </c>
      <c r="C196" s="1" t="s">
        <v>1309</v>
      </c>
      <c r="E196" s="1">
        <v>2012</v>
      </c>
      <c r="F196" s="1">
        <v>47</v>
      </c>
      <c r="H196" s="1" t="s">
        <v>1310</v>
      </c>
      <c r="I196" s="1" t="s">
        <v>1311</v>
      </c>
      <c r="K196" s="1" t="s">
        <v>199</v>
      </c>
      <c r="L196" s="1" t="s">
        <v>1313</v>
      </c>
      <c r="M196" s="2" t="s">
        <v>1312</v>
      </c>
      <c r="N196" s="1" t="s">
        <v>1314</v>
      </c>
      <c r="O196" s="1" t="s">
        <v>17</v>
      </c>
      <c r="P196" s="1" t="s">
        <v>1315</v>
      </c>
      <c r="Q196" s="1" t="s">
        <v>18</v>
      </c>
      <c r="R196" s="1" t="s">
        <v>120</v>
      </c>
      <c r="S196" s="1" t="s">
        <v>1316</v>
      </c>
      <c r="T196" s="2" t="s">
        <v>1317</v>
      </c>
    </row>
    <row r="197" spans="1:20" ht="48" x14ac:dyDescent="0.35">
      <c r="A197" s="5" t="s">
        <v>1318</v>
      </c>
      <c r="B197" s="5" t="s">
        <v>1319</v>
      </c>
      <c r="C197" s="1" t="s">
        <v>1324</v>
      </c>
      <c r="D197" s="1" t="s">
        <v>1320</v>
      </c>
      <c r="E197" s="1">
        <v>2012</v>
      </c>
      <c r="F197" s="1" t="s">
        <v>1321</v>
      </c>
      <c r="H197" s="1" t="s">
        <v>1322</v>
      </c>
      <c r="I197" s="1" t="s">
        <v>1323</v>
      </c>
      <c r="J197" s="1" t="s">
        <v>1325</v>
      </c>
      <c r="K197" s="1" t="s">
        <v>1326</v>
      </c>
      <c r="L197" s="1" t="s">
        <v>1327</v>
      </c>
      <c r="M197" s="2" t="s">
        <v>1328</v>
      </c>
      <c r="N197" s="1" t="s">
        <v>1329</v>
      </c>
      <c r="O197" s="1" t="s">
        <v>17</v>
      </c>
      <c r="Q197" s="1" t="s">
        <v>18</v>
      </c>
      <c r="R197" s="1" t="s">
        <v>18</v>
      </c>
      <c r="S197" s="1" t="s">
        <v>1330</v>
      </c>
      <c r="T197" s="2" t="s">
        <v>1331</v>
      </c>
    </row>
    <row r="198" spans="1:20" s="26" customFormat="1" ht="29" x14ac:dyDescent="0.35">
      <c r="A198" s="25" t="s">
        <v>1332</v>
      </c>
      <c r="B198" s="25" t="s">
        <v>142</v>
      </c>
      <c r="E198" s="26">
        <v>2012</v>
      </c>
    </row>
    <row r="199" spans="1:20" ht="29" x14ac:dyDescent="0.35">
      <c r="A199" s="5" t="s">
        <v>1333</v>
      </c>
      <c r="B199" s="5" t="s">
        <v>142</v>
      </c>
      <c r="D199" s="1" t="s">
        <v>1334</v>
      </c>
      <c r="E199" s="1">
        <v>2012</v>
      </c>
      <c r="F199" s="1">
        <v>8</v>
      </c>
      <c r="I199" s="1" t="s">
        <v>1335</v>
      </c>
      <c r="J199" s="1" t="s">
        <v>888</v>
      </c>
      <c r="K199" s="1" t="s">
        <v>1336</v>
      </c>
      <c r="M199" s="2" t="s">
        <v>1337</v>
      </c>
      <c r="O199" s="1" t="s">
        <v>308</v>
      </c>
      <c r="R199" s="1" t="s">
        <v>120</v>
      </c>
      <c r="S199" s="1" t="s">
        <v>1338</v>
      </c>
      <c r="T199" s="2" t="s">
        <v>1339</v>
      </c>
    </row>
    <row r="200" spans="1:20" ht="29" x14ac:dyDescent="0.35">
      <c r="A200" s="5" t="s">
        <v>1340</v>
      </c>
      <c r="B200" s="5" t="s">
        <v>1341</v>
      </c>
      <c r="C200" s="1" t="s">
        <v>173</v>
      </c>
      <c r="E200" s="1">
        <v>2012</v>
      </c>
      <c r="I200" s="1" t="s">
        <v>1342</v>
      </c>
      <c r="K200" s="1" t="s">
        <v>512</v>
      </c>
      <c r="L200" s="1" t="s">
        <v>1343</v>
      </c>
      <c r="M200" s="2" t="s">
        <v>1344</v>
      </c>
      <c r="O200" s="1" t="s">
        <v>1345</v>
      </c>
      <c r="Q200" s="1" t="s">
        <v>18</v>
      </c>
      <c r="R200" s="1" t="s">
        <v>18</v>
      </c>
      <c r="S200" s="1" t="s">
        <v>1346</v>
      </c>
      <c r="T200" s="2" t="s">
        <v>1347</v>
      </c>
    </row>
    <row r="201" spans="1:20" s="26" customFormat="1" ht="24" x14ac:dyDescent="0.35">
      <c r="A201" s="25" t="str">
        <f>UPPER("The City is 3D")</f>
        <v>THE CITY IS 3D</v>
      </c>
      <c r="B201" s="25" t="s">
        <v>142</v>
      </c>
      <c r="D201" s="26" t="s">
        <v>1348</v>
      </c>
    </row>
    <row r="202" spans="1:20" ht="24" x14ac:dyDescent="0.35">
      <c r="A202" s="5" t="str">
        <f>UPPER("CityGML Workshop")</f>
        <v>CITYGML WORKSHOP</v>
      </c>
      <c r="B202" s="5" t="s">
        <v>142</v>
      </c>
      <c r="D202" s="1" t="s">
        <v>1349</v>
      </c>
      <c r="E202" s="1">
        <v>2012</v>
      </c>
      <c r="F202" s="1">
        <v>11</v>
      </c>
      <c r="I202" s="1" t="s">
        <v>1350</v>
      </c>
      <c r="J202" s="1" t="s">
        <v>561</v>
      </c>
      <c r="M202" s="2" t="s">
        <v>1351</v>
      </c>
      <c r="O202" s="1" t="s">
        <v>308</v>
      </c>
      <c r="R202" s="1" t="s">
        <v>120</v>
      </c>
      <c r="S202" s="1" t="s">
        <v>1352</v>
      </c>
    </row>
    <row r="203" spans="1:20" ht="29" x14ac:dyDescent="0.35">
      <c r="A203" s="5" t="s">
        <v>1353</v>
      </c>
      <c r="B203" s="5" t="s">
        <v>142</v>
      </c>
      <c r="D203" s="1" t="s">
        <v>1349</v>
      </c>
      <c r="E203" s="1">
        <v>2012</v>
      </c>
      <c r="F203" s="1">
        <v>11</v>
      </c>
      <c r="I203" s="1" t="s">
        <v>1350</v>
      </c>
      <c r="J203" s="1" t="s">
        <v>561</v>
      </c>
      <c r="M203" s="2" t="s">
        <v>1351</v>
      </c>
      <c r="O203" s="1" t="s">
        <v>308</v>
      </c>
      <c r="R203" s="1" t="s">
        <v>120</v>
      </c>
      <c r="S203" s="1" t="s">
        <v>1354</v>
      </c>
    </row>
    <row r="204" spans="1:20" s="26" customFormat="1" x14ac:dyDescent="0.35">
      <c r="A204" s="25" t="str">
        <f>UPPER(" Die Stadt in 3D")</f>
        <v xml:space="preserve"> DIE STADT IN 3D</v>
      </c>
      <c r="B204" s="25" t="s">
        <v>142</v>
      </c>
      <c r="D204" s="26" t="s">
        <v>1355</v>
      </c>
      <c r="E204" s="26">
        <v>2012</v>
      </c>
      <c r="I204" s="26" t="s">
        <v>1350</v>
      </c>
      <c r="J204" s="26" t="s">
        <v>198</v>
      </c>
      <c r="K204" s="26" t="s">
        <v>322</v>
      </c>
      <c r="O204" s="26" t="s">
        <v>308</v>
      </c>
      <c r="R204" s="26" t="s">
        <v>120</v>
      </c>
    </row>
    <row r="205" spans="1:20" ht="29" x14ac:dyDescent="0.35">
      <c r="A205" s="5" t="s">
        <v>1333</v>
      </c>
      <c r="B205" s="5" t="s">
        <v>142</v>
      </c>
      <c r="D205" s="1" t="s">
        <v>1334</v>
      </c>
      <c r="E205" s="1">
        <v>2012</v>
      </c>
      <c r="F205" s="1">
        <v>8</v>
      </c>
      <c r="I205" s="1" t="s">
        <v>1335</v>
      </c>
      <c r="J205" s="1" t="s">
        <v>888</v>
      </c>
      <c r="K205" s="1" t="s">
        <v>1336</v>
      </c>
      <c r="M205" s="2" t="s">
        <v>1337</v>
      </c>
      <c r="O205" s="1" t="s">
        <v>308</v>
      </c>
      <c r="R205" s="1" t="s">
        <v>120</v>
      </c>
      <c r="S205" s="1" t="s">
        <v>1338</v>
      </c>
      <c r="T205" s="2" t="s">
        <v>1339</v>
      </c>
    </row>
    <row r="206" spans="1:20" ht="29" x14ac:dyDescent="0.35">
      <c r="A206" s="5" t="s">
        <v>1356</v>
      </c>
      <c r="B206" s="5" t="s">
        <v>142</v>
      </c>
    </row>
    <row r="207" spans="1:20" s="26" customFormat="1" ht="29" x14ac:dyDescent="0.35">
      <c r="A207" s="25" t="s">
        <v>1357</v>
      </c>
      <c r="B207" s="25" t="s">
        <v>142</v>
      </c>
    </row>
    <row r="208" spans="1:20" s="26" customFormat="1" x14ac:dyDescent="0.35">
      <c r="A208" s="25" t="s">
        <v>1358</v>
      </c>
      <c r="B208" s="25" t="s">
        <v>142</v>
      </c>
    </row>
    <row r="209" spans="1:20" s="26" customFormat="1" ht="29" x14ac:dyDescent="0.35">
      <c r="A209" s="25" t="s">
        <v>1359</v>
      </c>
      <c r="B209" s="25" t="s">
        <v>142</v>
      </c>
    </row>
    <row r="210" spans="1:20" s="26" customFormat="1" ht="29" x14ac:dyDescent="0.35">
      <c r="A210" s="25" t="s">
        <v>1360</v>
      </c>
      <c r="B210" s="25" t="s">
        <v>1361</v>
      </c>
      <c r="C210" s="26" t="s">
        <v>1362</v>
      </c>
      <c r="E210" s="26">
        <v>2011</v>
      </c>
    </row>
    <row r="211" spans="1:20" ht="36" customHeight="1" x14ac:dyDescent="0.35">
      <c r="A211" s="5" t="s">
        <v>1363</v>
      </c>
      <c r="B211" s="5" t="s">
        <v>1364</v>
      </c>
      <c r="C211" s="1" t="s">
        <v>1365</v>
      </c>
      <c r="E211" s="1">
        <v>2011</v>
      </c>
      <c r="F211" s="1">
        <v>17</v>
      </c>
      <c r="G211" s="1">
        <v>4</v>
      </c>
      <c r="H211" s="1" t="s">
        <v>1366</v>
      </c>
      <c r="I211" s="1" t="s">
        <v>1367</v>
      </c>
      <c r="K211" s="1" t="s">
        <v>1368</v>
      </c>
      <c r="L211" s="1" t="s">
        <v>1369</v>
      </c>
      <c r="M211" s="2" t="s">
        <v>1370</v>
      </c>
      <c r="O211" s="1" t="s">
        <v>17</v>
      </c>
      <c r="P211" s="1" t="s">
        <v>1371</v>
      </c>
      <c r="Q211" s="1" t="s">
        <v>18</v>
      </c>
      <c r="R211" s="1" t="s">
        <v>18</v>
      </c>
      <c r="S211" s="1" t="s">
        <v>1372</v>
      </c>
      <c r="T211" s="2" t="s">
        <v>1373</v>
      </c>
    </row>
    <row r="212" spans="1:20" ht="60" x14ac:dyDescent="0.35">
      <c r="A212" s="5" t="s">
        <v>1307</v>
      </c>
      <c r="B212" s="5" t="s">
        <v>1308</v>
      </c>
      <c r="C212" s="1" t="s">
        <v>1309</v>
      </c>
      <c r="E212" s="1">
        <v>2012</v>
      </c>
      <c r="F212" s="1">
        <v>47</v>
      </c>
      <c r="H212" s="1" t="s">
        <v>1310</v>
      </c>
      <c r="I212" s="1" t="s">
        <v>1311</v>
      </c>
      <c r="K212" s="1" t="s">
        <v>199</v>
      </c>
      <c r="L212" s="1" t="s">
        <v>1313</v>
      </c>
      <c r="M212" s="2" t="s">
        <v>1312</v>
      </c>
      <c r="N212" s="1" t="s">
        <v>1314</v>
      </c>
      <c r="O212" s="1" t="s">
        <v>17</v>
      </c>
      <c r="P212" s="1" t="s">
        <v>1315</v>
      </c>
      <c r="Q212" s="1" t="s">
        <v>18</v>
      </c>
      <c r="R212" s="1" t="s">
        <v>120</v>
      </c>
      <c r="S212" s="1" t="s">
        <v>1316</v>
      </c>
      <c r="T212" s="2" t="s">
        <v>1317</v>
      </c>
    </row>
    <row r="213" spans="1:20" ht="60" x14ac:dyDescent="0.35">
      <c r="A213" s="5" t="s">
        <v>1374</v>
      </c>
      <c r="B213" s="5" t="s">
        <v>1308</v>
      </c>
      <c r="C213" s="1" t="s">
        <v>1375</v>
      </c>
      <c r="D213" s="1" t="s">
        <v>1376</v>
      </c>
      <c r="E213" s="1">
        <v>2011</v>
      </c>
      <c r="F213" s="1">
        <v>6782</v>
      </c>
      <c r="H213" s="1" t="s">
        <v>1377</v>
      </c>
      <c r="I213" s="1">
        <v>2011</v>
      </c>
      <c r="J213" s="1" t="s">
        <v>1253</v>
      </c>
      <c r="K213" s="1" t="s">
        <v>1223</v>
      </c>
      <c r="L213" s="1" t="s">
        <v>1378</v>
      </c>
      <c r="M213" s="2" t="s">
        <v>1379</v>
      </c>
      <c r="N213" s="1" t="s">
        <v>1380</v>
      </c>
      <c r="O213" s="1" t="s">
        <v>17</v>
      </c>
      <c r="P213" s="1" t="s">
        <v>1315</v>
      </c>
      <c r="Q213" s="1" t="s">
        <v>18</v>
      </c>
      <c r="R213" s="1" t="s">
        <v>120</v>
      </c>
      <c r="S213" s="1" t="s">
        <v>1381</v>
      </c>
      <c r="T213" s="2" t="s">
        <v>1382</v>
      </c>
    </row>
    <row r="214" spans="1:20" ht="48" x14ac:dyDescent="0.35">
      <c r="A214" s="5" t="s">
        <v>1383</v>
      </c>
      <c r="B214" s="5" t="s">
        <v>1384</v>
      </c>
      <c r="C214" s="1" t="s">
        <v>1324</v>
      </c>
      <c r="D214" s="1" t="s">
        <v>1385</v>
      </c>
      <c r="E214" s="1">
        <v>2011</v>
      </c>
      <c r="F214" s="1" t="s">
        <v>1386</v>
      </c>
      <c r="H214" s="1" t="s">
        <v>818</v>
      </c>
      <c r="I214" s="1" t="s">
        <v>1387</v>
      </c>
      <c r="J214" s="1" t="s">
        <v>397</v>
      </c>
      <c r="K214" s="1" t="s">
        <v>67</v>
      </c>
      <c r="L214" s="1" t="s">
        <v>1388</v>
      </c>
      <c r="M214" s="2" t="s">
        <v>1389</v>
      </c>
      <c r="N214" s="1" t="s">
        <v>1390</v>
      </c>
      <c r="O214" s="1" t="s">
        <v>17</v>
      </c>
      <c r="P214" s="1" t="s">
        <v>571</v>
      </c>
      <c r="Q214" s="1" t="s">
        <v>18</v>
      </c>
      <c r="R214" s="1" t="s">
        <v>18</v>
      </c>
      <c r="S214" s="1" t="s">
        <v>1391</v>
      </c>
      <c r="T214" s="2" t="s">
        <v>1392</v>
      </c>
    </row>
    <row r="215" spans="1:20" s="19" customFormat="1" ht="48" x14ac:dyDescent="0.35">
      <c r="A215" s="18" t="s">
        <v>1318</v>
      </c>
      <c r="B215" s="18" t="s">
        <v>1319</v>
      </c>
      <c r="C215" s="19" t="s">
        <v>1324</v>
      </c>
      <c r="D215" s="19" t="s">
        <v>1320</v>
      </c>
      <c r="E215" s="19">
        <v>2012</v>
      </c>
      <c r="F215" s="19" t="s">
        <v>1321</v>
      </c>
      <c r="H215" s="19" t="s">
        <v>1322</v>
      </c>
      <c r="I215" s="19" t="s">
        <v>1323</v>
      </c>
      <c r="J215" s="19" t="s">
        <v>1325</v>
      </c>
      <c r="K215" s="19" t="s">
        <v>1326</v>
      </c>
      <c r="L215" s="19" t="s">
        <v>1327</v>
      </c>
      <c r="M215" s="20" t="s">
        <v>1328</v>
      </c>
      <c r="N215" s="19" t="s">
        <v>1329</v>
      </c>
      <c r="O215" s="19" t="s">
        <v>17</v>
      </c>
      <c r="Q215" s="19" t="s">
        <v>18</v>
      </c>
      <c r="R215" s="19" t="s">
        <v>18</v>
      </c>
      <c r="S215" s="19" t="s">
        <v>1330</v>
      </c>
      <c r="T215" s="20" t="s">
        <v>1331</v>
      </c>
    </row>
    <row r="216" spans="1:20" s="26" customFormat="1" ht="29" x14ac:dyDescent="0.35">
      <c r="A216" s="25" t="s">
        <v>1393</v>
      </c>
      <c r="B216" s="25"/>
    </row>
    <row r="217" spans="1:20" ht="36" x14ac:dyDescent="0.35">
      <c r="A217" s="5" t="s">
        <v>1394</v>
      </c>
      <c r="B217" s="5" t="s">
        <v>1395</v>
      </c>
      <c r="D217" s="1" t="s">
        <v>1396</v>
      </c>
      <c r="E217" s="1">
        <v>2011</v>
      </c>
      <c r="F217" s="1">
        <v>25</v>
      </c>
      <c r="I217" s="1" t="s">
        <v>1397</v>
      </c>
      <c r="J217" s="1" t="s">
        <v>1398</v>
      </c>
      <c r="K217" s="1" t="s">
        <v>1399</v>
      </c>
      <c r="L217" s="1" t="s">
        <v>1400</v>
      </c>
      <c r="M217" s="2" t="s">
        <v>1401</v>
      </c>
      <c r="O217" s="1" t="s">
        <v>160</v>
      </c>
      <c r="R217" s="1" t="s">
        <v>18</v>
      </c>
      <c r="S217" s="1" t="s">
        <v>1402</v>
      </c>
      <c r="T217" s="2" t="s">
        <v>1403</v>
      </c>
    </row>
    <row r="218" spans="1:20" ht="36" x14ac:dyDescent="0.35">
      <c r="A218" s="5" t="s">
        <v>1404</v>
      </c>
      <c r="B218" s="5" t="s">
        <v>1191</v>
      </c>
      <c r="D218" s="1" t="s">
        <v>1405</v>
      </c>
      <c r="E218" s="1">
        <v>2011</v>
      </c>
      <c r="I218" s="1" t="s">
        <v>1387</v>
      </c>
      <c r="J218" s="1" t="s">
        <v>1406</v>
      </c>
      <c r="M218" s="2" t="s">
        <v>1407</v>
      </c>
      <c r="O218" s="1" t="s">
        <v>308</v>
      </c>
      <c r="S218" s="1" t="s">
        <v>1408</v>
      </c>
      <c r="T218" s="2" t="s">
        <v>1409</v>
      </c>
    </row>
    <row r="219" spans="1:20" s="19" customFormat="1" ht="29" x14ac:dyDescent="0.35">
      <c r="A219" s="18" t="s">
        <v>1410</v>
      </c>
      <c r="B219" s="18" t="s">
        <v>142</v>
      </c>
      <c r="D219" s="19" t="s">
        <v>1411</v>
      </c>
      <c r="E219" s="19">
        <v>2011</v>
      </c>
      <c r="I219" s="19" t="s">
        <v>1412</v>
      </c>
      <c r="J219" s="19" t="s">
        <v>519</v>
      </c>
      <c r="M219" s="20" t="s">
        <v>1413</v>
      </c>
      <c r="O219" s="19" t="s">
        <v>308</v>
      </c>
      <c r="R219" s="19" t="s">
        <v>120</v>
      </c>
      <c r="S219" s="19" t="s">
        <v>1414</v>
      </c>
    </row>
    <row r="220" spans="1:20" s="19" customFormat="1" ht="24" x14ac:dyDescent="0.35">
      <c r="A220" s="18" t="s">
        <v>1415</v>
      </c>
      <c r="B220" s="18" t="s">
        <v>142</v>
      </c>
      <c r="D220" s="19" t="s">
        <v>1411</v>
      </c>
      <c r="E220" s="19">
        <v>2011</v>
      </c>
      <c r="I220" s="19" t="s">
        <v>1412</v>
      </c>
      <c r="J220" s="19" t="s">
        <v>519</v>
      </c>
      <c r="M220" s="20" t="s">
        <v>1413</v>
      </c>
      <c r="O220" s="19" t="s">
        <v>308</v>
      </c>
      <c r="R220" s="19" t="s">
        <v>120</v>
      </c>
      <c r="S220" s="19" t="s">
        <v>1414</v>
      </c>
    </row>
    <row r="221" spans="1:20" ht="29" x14ac:dyDescent="0.35">
      <c r="A221" s="5" t="s">
        <v>1416</v>
      </c>
      <c r="B221" s="5" t="s">
        <v>142</v>
      </c>
      <c r="D221" s="1" t="s">
        <v>1417</v>
      </c>
      <c r="E221" s="1">
        <v>2011</v>
      </c>
      <c r="I221" s="1" t="s">
        <v>1412</v>
      </c>
      <c r="J221" s="1" t="s">
        <v>561</v>
      </c>
      <c r="M221" s="2" t="s">
        <v>1418</v>
      </c>
      <c r="O221" s="1" t="s">
        <v>308</v>
      </c>
      <c r="R221" s="1" t="s">
        <v>120</v>
      </c>
      <c r="S221" s="1" t="s">
        <v>1419</v>
      </c>
    </row>
    <row r="222" spans="1:20" ht="29" x14ac:dyDescent="0.35">
      <c r="A222" s="5" t="str">
        <f>UPPER("CityGML Workshop")</f>
        <v>CITYGML WORKSHOP</v>
      </c>
      <c r="B222" s="5" t="s">
        <v>142</v>
      </c>
      <c r="D222" s="1" t="s">
        <v>1417</v>
      </c>
      <c r="E222" s="1">
        <v>2011</v>
      </c>
      <c r="I222" s="1" t="s">
        <v>1412</v>
      </c>
      <c r="J222" s="1" t="s">
        <v>561</v>
      </c>
      <c r="M222" s="2" t="s">
        <v>1418</v>
      </c>
      <c r="O222" s="1" t="s">
        <v>308</v>
      </c>
      <c r="R222" s="1" t="s">
        <v>120</v>
      </c>
      <c r="S222" s="1" t="s">
        <v>1419</v>
      </c>
    </row>
    <row r="223" spans="1:20" ht="29" x14ac:dyDescent="0.35">
      <c r="A223" s="5" t="s">
        <v>1420</v>
      </c>
      <c r="B223" s="5" t="s">
        <v>142</v>
      </c>
      <c r="D223" s="1" t="s">
        <v>1421</v>
      </c>
      <c r="E223" s="1">
        <v>2011</v>
      </c>
      <c r="F223" s="1">
        <v>4</v>
      </c>
      <c r="I223" s="1" t="s">
        <v>1422</v>
      </c>
      <c r="J223" s="1" t="s">
        <v>1253</v>
      </c>
      <c r="M223" s="2" t="s">
        <v>1423</v>
      </c>
      <c r="O223" s="1" t="s">
        <v>308</v>
      </c>
      <c r="R223" s="1" t="s">
        <v>18</v>
      </c>
      <c r="S223" s="1" t="s">
        <v>1424</v>
      </c>
      <c r="T223" s="2" t="s">
        <v>1425</v>
      </c>
    </row>
    <row r="224" spans="1:20" s="26" customFormat="1" ht="36" x14ac:dyDescent="0.35">
      <c r="A224" s="25" t="s">
        <v>1426</v>
      </c>
      <c r="B224" s="25" t="s">
        <v>142</v>
      </c>
      <c r="D224" s="26" t="s">
        <v>1427</v>
      </c>
      <c r="E224" s="26">
        <v>2011</v>
      </c>
      <c r="F224" s="26">
        <v>4</v>
      </c>
      <c r="I224" s="26" t="s">
        <v>1428</v>
      </c>
      <c r="J224" s="26" t="s">
        <v>198</v>
      </c>
      <c r="O224" s="26" t="s">
        <v>308</v>
      </c>
    </row>
    <row r="225" spans="1:20" s="26" customFormat="1" ht="24" x14ac:dyDescent="0.35">
      <c r="A225" s="25" t="s">
        <v>1429</v>
      </c>
      <c r="B225" s="25" t="s">
        <v>142</v>
      </c>
      <c r="D225" s="26" t="s">
        <v>1430</v>
      </c>
      <c r="E225" s="26">
        <v>2011</v>
      </c>
      <c r="I225" s="28" t="s">
        <v>1428</v>
      </c>
      <c r="J225" s="26" t="s">
        <v>1398</v>
      </c>
      <c r="M225" s="27" t="s">
        <v>1431</v>
      </c>
      <c r="O225" s="26" t="s">
        <v>308</v>
      </c>
      <c r="R225" s="26" t="s">
        <v>120</v>
      </c>
    </row>
    <row r="226" spans="1:20" s="19" customFormat="1" ht="29" x14ac:dyDescent="0.35">
      <c r="A226" s="18" t="s">
        <v>1432</v>
      </c>
      <c r="B226" s="18" t="s">
        <v>142</v>
      </c>
      <c r="D226" s="19" t="s">
        <v>1433</v>
      </c>
      <c r="E226" s="19">
        <v>2011</v>
      </c>
      <c r="F226" s="19">
        <v>16</v>
      </c>
      <c r="I226" s="19" t="s">
        <v>1428</v>
      </c>
      <c r="J226" s="19" t="s">
        <v>1434</v>
      </c>
      <c r="M226" s="20" t="s">
        <v>1435</v>
      </c>
      <c r="O226" s="19" t="s">
        <v>308</v>
      </c>
      <c r="R226" s="19" t="s">
        <v>120</v>
      </c>
      <c r="S226" s="19" t="s">
        <v>1436</v>
      </c>
    </row>
    <row r="227" spans="1:20" ht="36" x14ac:dyDescent="0.35">
      <c r="A227" s="5" t="s">
        <v>1404</v>
      </c>
      <c r="B227" s="5" t="s">
        <v>142</v>
      </c>
      <c r="D227" s="1" t="s">
        <v>1437</v>
      </c>
      <c r="E227" s="1">
        <v>2011</v>
      </c>
      <c r="I227" s="1" t="s">
        <v>1387</v>
      </c>
      <c r="J227" s="1" t="s">
        <v>1406</v>
      </c>
      <c r="M227" s="2" t="s">
        <v>1438</v>
      </c>
      <c r="O227" s="1" t="s">
        <v>308</v>
      </c>
      <c r="R227" s="1" t="s">
        <v>120</v>
      </c>
      <c r="S227" s="1" t="s">
        <v>1439</v>
      </c>
      <c r="T227" s="2" t="s">
        <v>1440</v>
      </c>
    </row>
    <row r="228" spans="1:20" s="19" customFormat="1" ht="24" x14ac:dyDescent="0.35">
      <c r="A228" s="18" t="s">
        <v>1441</v>
      </c>
      <c r="B228" s="18" t="s">
        <v>142</v>
      </c>
      <c r="D228" s="19" t="s">
        <v>1442</v>
      </c>
      <c r="E228" s="19">
        <v>2011</v>
      </c>
      <c r="F228" s="19">
        <v>29</v>
      </c>
      <c r="I228" s="19" t="s">
        <v>1387</v>
      </c>
      <c r="J228" s="19" t="s">
        <v>397</v>
      </c>
      <c r="K228" s="19" t="s">
        <v>1234</v>
      </c>
      <c r="M228" s="20" t="s">
        <v>1443</v>
      </c>
      <c r="O228" s="19" t="s">
        <v>308</v>
      </c>
      <c r="R228" s="19" t="s">
        <v>120</v>
      </c>
      <c r="S228" s="19" t="s">
        <v>1444</v>
      </c>
    </row>
    <row r="229" spans="1:20" s="4" customFormat="1" ht="36" x14ac:dyDescent="0.35">
      <c r="A229" s="23" t="s">
        <v>1445</v>
      </c>
      <c r="B229" s="23" t="s">
        <v>1446</v>
      </c>
      <c r="C229" s="4" t="s">
        <v>1324</v>
      </c>
      <c r="D229" s="4" t="s">
        <v>1452</v>
      </c>
      <c r="E229" s="4">
        <v>2010</v>
      </c>
      <c r="F229" s="4" t="s">
        <v>1447</v>
      </c>
      <c r="H229" s="4" t="s">
        <v>1448</v>
      </c>
      <c r="I229" s="4" t="s">
        <v>1467</v>
      </c>
      <c r="J229" s="4" t="s">
        <v>1253</v>
      </c>
      <c r="K229" s="4" t="s">
        <v>1449</v>
      </c>
      <c r="L229" s="4" t="s">
        <v>1450</v>
      </c>
      <c r="M229" s="22" t="s">
        <v>1451</v>
      </c>
      <c r="O229" s="4" t="s">
        <v>1456</v>
      </c>
      <c r="Q229" s="4" t="s">
        <v>18</v>
      </c>
      <c r="R229" s="4" t="s">
        <v>120</v>
      </c>
      <c r="S229" s="4" t="s">
        <v>1453</v>
      </c>
      <c r="T229" s="22" t="s">
        <v>1451</v>
      </c>
    </row>
    <row r="230" spans="1:20" s="4" customFormat="1" ht="36" x14ac:dyDescent="0.35">
      <c r="A230" s="23" t="s">
        <v>1454</v>
      </c>
      <c r="B230" s="23" t="s">
        <v>1361</v>
      </c>
      <c r="C230" s="4" t="s">
        <v>1324</v>
      </c>
      <c r="D230" s="4" t="s">
        <v>1452</v>
      </c>
      <c r="E230" s="4">
        <v>2010</v>
      </c>
      <c r="F230" s="4" t="s">
        <v>1447</v>
      </c>
      <c r="H230" s="4" t="s">
        <v>1455</v>
      </c>
      <c r="I230" s="4" t="s">
        <v>1467</v>
      </c>
      <c r="J230" s="4" t="s">
        <v>1253</v>
      </c>
      <c r="K230" s="4" t="s">
        <v>1449</v>
      </c>
      <c r="L230" s="4" t="s">
        <v>1450</v>
      </c>
      <c r="M230" s="22" t="s">
        <v>1451</v>
      </c>
      <c r="O230" s="4" t="s">
        <v>1456</v>
      </c>
      <c r="Q230" s="4" t="s">
        <v>18</v>
      </c>
      <c r="R230" s="4" t="s">
        <v>120</v>
      </c>
      <c r="S230" s="4" t="s">
        <v>1457</v>
      </c>
      <c r="T230" s="22" t="s">
        <v>1451</v>
      </c>
    </row>
    <row r="231" spans="1:20" s="4" customFormat="1" ht="36" x14ac:dyDescent="0.35">
      <c r="A231" s="23" t="s">
        <v>1458</v>
      </c>
      <c r="B231" s="23" t="s">
        <v>1459</v>
      </c>
      <c r="C231" s="4" t="s">
        <v>1324</v>
      </c>
      <c r="D231" s="4" t="s">
        <v>1452</v>
      </c>
      <c r="E231" s="4">
        <v>2010</v>
      </c>
      <c r="F231" s="4" t="s">
        <v>1447</v>
      </c>
      <c r="H231" s="4" t="s">
        <v>1460</v>
      </c>
      <c r="I231" s="4" t="s">
        <v>1467</v>
      </c>
      <c r="J231" s="4" t="s">
        <v>1253</v>
      </c>
      <c r="K231" s="4" t="s">
        <v>1449</v>
      </c>
      <c r="L231" s="4" t="s">
        <v>1450</v>
      </c>
      <c r="M231" s="22" t="s">
        <v>1451</v>
      </c>
      <c r="O231" s="4" t="s">
        <v>1456</v>
      </c>
      <c r="Q231" s="4" t="s">
        <v>18</v>
      </c>
      <c r="R231" s="4" t="s">
        <v>120</v>
      </c>
      <c r="S231" s="4" t="s">
        <v>1461</v>
      </c>
      <c r="T231" s="22" t="s">
        <v>1451</v>
      </c>
    </row>
    <row r="232" spans="1:20" ht="58" x14ac:dyDescent="0.35">
      <c r="A232" s="5" t="s">
        <v>1462</v>
      </c>
      <c r="B232" s="5" t="s">
        <v>1463</v>
      </c>
      <c r="C232" s="1" t="s">
        <v>1464</v>
      </c>
      <c r="E232" s="1">
        <v>2010</v>
      </c>
      <c r="F232" s="1">
        <v>22</v>
      </c>
      <c r="H232" s="1" t="s">
        <v>1465</v>
      </c>
      <c r="I232" s="1" t="s">
        <v>1466</v>
      </c>
      <c r="J232" s="1" t="s">
        <v>1253</v>
      </c>
      <c r="K232" s="1" t="s">
        <v>1468</v>
      </c>
      <c r="L232" s="1" t="s">
        <v>1469</v>
      </c>
      <c r="M232" s="2" t="s">
        <v>1470</v>
      </c>
      <c r="O232" s="1" t="s">
        <v>17</v>
      </c>
      <c r="Q232" s="1" t="s">
        <v>18</v>
      </c>
      <c r="R232" s="1" t="s">
        <v>18</v>
      </c>
      <c r="S232" s="1" t="s">
        <v>1472</v>
      </c>
      <c r="T232" s="2" t="s">
        <v>1471</v>
      </c>
    </row>
    <row r="233" spans="1:20" ht="36" x14ac:dyDescent="0.35">
      <c r="A233" s="5" t="s">
        <v>1473</v>
      </c>
      <c r="B233" s="5" t="s">
        <v>1474</v>
      </c>
      <c r="D233" s="1" t="s">
        <v>1475</v>
      </c>
      <c r="E233" s="1">
        <v>2010</v>
      </c>
      <c r="F233" s="1">
        <v>4</v>
      </c>
      <c r="H233" s="1" t="s">
        <v>1476</v>
      </c>
      <c r="I233" s="1" t="s">
        <v>1477</v>
      </c>
      <c r="J233" s="1" t="s">
        <v>961</v>
      </c>
      <c r="K233" s="1" t="s">
        <v>1478</v>
      </c>
      <c r="M233" s="2" t="s">
        <v>1480</v>
      </c>
      <c r="O233" s="1" t="s">
        <v>160</v>
      </c>
      <c r="P233" s="1" t="s">
        <v>1479</v>
      </c>
      <c r="Q233" s="1" t="s">
        <v>18</v>
      </c>
      <c r="R233" s="1" t="s">
        <v>18</v>
      </c>
      <c r="S233" s="1" t="s">
        <v>1481</v>
      </c>
      <c r="T233" s="2" t="s">
        <v>1480</v>
      </c>
    </row>
    <row r="234" spans="1:20" s="26" customFormat="1" ht="36" x14ac:dyDescent="0.35">
      <c r="A234" s="25" t="s">
        <v>1297</v>
      </c>
      <c r="B234" s="25" t="s">
        <v>1482</v>
      </c>
      <c r="D234" s="26" t="s">
        <v>1483</v>
      </c>
      <c r="E234" s="26">
        <v>2010</v>
      </c>
      <c r="F234" s="26">
        <v>1</v>
      </c>
      <c r="I234" s="26" t="s">
        <v>1484</v>
      </c>
      <c r="J234" s="26" t="s">
        <v>1485</v>
      </c>
      <c r="M234" s="27" t="s">
        <v>1486</v>
      </c>
      <c r="O234" s="26" t="s">
        <v>160</v>
      </c>
      <c r="P234" s="26" t="s">
        <v>1487</v>
      </c>
      <c r="Q234" s="26" t="s">
        <v>18</v>
      </c>
      <c r="R234" s="26" t="s">
        <v>120</v>
      </c>
      <c r="S234" s="26" t="s">
        <v>1488</v>
      </c>
    </row>
    <row r="235" spans="1:20" s="26" customFormat="1" x14ac:dyDescent="0.35">
      <c r="A235" s="25" t="s">
        <v>1489</v>
      </c>
      <c r="B235" s="25"/>
    </row>
    <row r="236" spans="1:20" ht="43.5" x14ac:dyDescent="0.35">
      <c r="A236" s="5" t="s">
        <v>1490</v>
      </c>
      <c r="B236" s="5" t="s">
        <v>1491</v>
      </c>
      <c r="C236" s="1" t="s">
        <v>1324</v>
      </c>
      <c r="D236" s="1" t="s">
        <v>1452</v>
      </c>
      <c r="E236" s="1">
        <v>2010</v>
      </c>
      <c r="F236" s="1" t="s">
        <v>1447</v>
      </c>
      <c r="H236" s="1" t="s">
        <v>1492</v>
      </c>
      <c r="I236" s="1" t="s">
        <v>1467</v>
      </c>
      <c r="J236" s="1" t="s">
        <v>1253</v>
      </c>
      <c r="K236" s="1" t="s">
        <v>1449</v>
      </c>
      <c r="L236" s="4" t="s">
        <v>1450</v>
      </c>
      <c r="M236" s="2" t="s">
        <v>1493</v>
      </c>
      <c r="N236" s="1" t="s">
        <v>1494</v>
      </c>
      <c r="O236" s="1" t="s">
        <v>160</v>
      </c>
      <c r="Q236" s="1" t="s">
        <v>18</v>
      </c>
      <c r="R236" s="1" t="s">
        <v>18</v>
      </c>
      <c r="S236" s="1" t="s">
        <v>1495</v>
      </c>
      <c r="T236" s="2" t="s">
        <v>1496</v>
      </c>
    </row>
    <row r="237" spans="1:20" ht="43.5" x14ac:dyDescent="0.35">
      <c r="A237" s="5" t="s">
        <v>1505</v>
      </c>
      <c r="B237" s="5" t="s">
        <v>1497</v>
      </c>
      <c r="D237" s="1" t="s">
        <v>1498</v>
      </c>
      <c r="E237" s="1">
        <v>2010</v>
      </c>
      <c r="I237" s="1" t="s">
        <v>1499</v>
      </c>
      <c r="J237" s="1" t="s">
        <v>1500</v>
      </c>
      <c r="K237" s="1" t="s">
        <v>1501</v>
      </c>
      <c r="M237" s="2" t="s">
        <v>1502</v>
      </c>
      <c r="O237" s="1" t="s">
        <v>1503</v>
      </c>
      <c r="S237" s="1" t="s">
        <v>1504</v>
      </c>
      <c r="T237" s="2" t="s">
        <v>1502</v>
      </c>
    </row>
    <row r="238" spans="1:20" s="26" customFormat="1" ht="29" x14ac:dyDescent="0.35">
      <c r="A238" s="25" t="s">
        <v>1363</v>
      </c>
      <c r="B238" s="25" t="s">
        <v>1506</v>
      </c>
      <c r="D238" s="26" t="s">
        <v>1507</v>
      </c>
      <c r="E238" s="26">
        <v>2010</v>
      </c>
      <c r="I238" s="26" t="s">
        <v>1508</v>
      </c>
      <c r="J238" s="26" t="s">
        <v>198</v>
      </c>
      <c r="L238" s="26" t="s">
        <v>1509</v>
      </c>
      <c r="M238" s="26" t="s">
        <v>1510</v>
      </c>
      <c r="O238" s="26" t="s">
        <v>1503</v>
      </c>
      <c r="P238" s="26" t="s">
        <v>1487</v>
      </c>
      <c r="R238" s="26" t="s">
        <v>120</v>
      </c>
    </row>
    <row r="239" spans="1:20" s="26" customFormat="1" ht="87" x14ac:dyDescent="0.35">
      <c r="A239" s="25" t="s">
        <v>1511</v>
      </c>
      <c r="B239" s="25"/>
    </row>
    <row r="240" spans="1:20" s="26" customFormat="1" ht="101.5" x14ac:dyDescent="0.35">
      <c r="A240" s="25" t="s">
        <v>1512</v>
      </c>
      <c r="B240" s="25"/>
    </row>
    <row r="241" spans="1:19" s="26" customFormat="1" ht="29" x14ac:dyDescent="0.35">
      <c r="A241" s="25" t="s">
        <v>1513</v>
      </c>
      <c r="B241" s="25" t="s">
        <v>142</v>
      </c>
      <c r="D241" s="26" t="s">
        <v>1514</v>
      </c>
      <c r="I241" s="26" t="s">
        <v>1515</v>
      </c>
      <c r="J241" s="26" t="s">
        <v>519</v>
      </c>
      <c r="O241" s="26" t="s">
        <v>308</v>
      </c>
      <c r="R241" s="26" t="s">
        <v>120</v>
      </c>
    </row>
    <row r="242" spans="1:19" s="26" customFormat="1" ht="43.5" x14ac:dyDescent="0.35">
      <c r="A242" s="25" t="s">
        <v>1516</v>
      </c>
      <c r="B242" s="25" t="s">
        <v>142</v>
      </c>
      <c r="D242" s="26" t="s">
        <v>1517</v>
      </c>
      <c r="E242" s="26">
        <v>2010</v>
      </c>
      <c r="I242" s="26" t="s">
        <v>1518</v>
      </c>
      <c r="J242" s="26" t="s">
        <v>198</v>
      </c>
      <c r="O242" s="26" t="s">
        <v>308</v>
      </c>
    </row>
    <row r="243" spans="1:19" s="26" customFormat="1" ht="24" x14ac:dyDescent="0.35">
      <c r="A243" s="25" t="s">
        <v>1519</v>
      </c>
      <c r="B243" s="25" t="s">
        <v>142</v>
      </c>
      <c r="D243" s="26" t="s">
        <v>1520</v>
      </c>
      <c r="E243" s="26">
        <v>2010</v>
      </c>
      <c r="I243" s="26" t="s">
        <v>1521</v>
      </c>
      <c r="J243" s="26" t="s">
        <v>561</v>
      </c>
      <c r="O243" s="26" t="s">
        <v>308</v>
      </c>
      <c r="R243" s="26" t="s">
        <v>120</v>
      </c>
    </row>
    <row r="244" spans="1:19" s="26" customFormat="1" ht="29" x14ac:dyDescent="0.35">
      <c r="A244" s="25" t="s">
        <v>1522</v>
      </c>
      <c r="B244" s="25" t="s">
        <v>142</v>
      </c>
      <c r="D244" s="26" t="s">
        <v>1523</v>
      </c>
      <c r="E244" s="26">
        <v>2010</v>
      </c>
      <c r="I244" s="26" t="s">
        <v>1524</v>
      </c>
      <c r="J244" s="26" t="s">
        <v>875</v>
      </c>
      <c r="O244" s="26" t="s">
        <v>308</v>
      </c>
    </row>
    <row r="245" spans="1:19" s="26" customFormat="1" ht="24" x14ac:dyDescent="0.35">
      <c r="A245" s="25" t="s">
        <v>1525</v>
      </c>
      <c r="B245" s="25" t="s">
        <v>142</v>
      </c>
      <c r="D245" s="26" t="s">
        <v>1526</v>
      </c>
      <c r="E245" s="26">
        <v>2010</v>
      </c>
      <c r="I245" s="26" t="s">
        <v>1524</v>
      </c>
      <c r="J245" s="26" t="s">
        <v>220</v>
      </c>
      <c r="O245" s="26" t="s">
        <v>308</v>
      </c>
    </row>
    <row r="246" spans="1:19" s="19" customFormat="1" ht="43.5" x14ac:dyDescent="0.35">
      <c r="A246" s="18" t="s">
        <v>1527</v>
      </c>
      <c r="B246" s="18" t="s">
        <v>142</v>
      </c>
      <c r="D246" s="19" t="s">
        <v>1528</v>
      </c>
      <c r="E246" s="19">
        <v>2010</v>
      </c>
      <c r="I246" s="19" t="s">
        <v>1508</v>
      </c>
      <c r="J246" s="19" t="s">
        <v>198</v>
      </c>
      <c r="M246" s="20" t="s">
        <v>1529</v>
      </c>
      <c r="N246" s="19" t="s">
        <v>1530</v>
      </c>
      <c r="O246" s="19" t="s">
        <v>308</v>
      </c>
      <c r="P246" s="19" t="s">
        <v>1487</v>
      </c>
      <c r="S246" s="19" t="s">
        <v>1531</v>
      </c>
    </row>
    <row r="247" spans="1:19" s="26" customFormat="1" x14ac:dyDescent="0.35">
      <c r="A247" s="25" t="s">
        <v>1532</v>
      </c>
      <c r="B247" s="25" t="s">
        <v>142</v>
      </c>
      <c r="D247" s="26" t="s">
        <v>1533</v>
      </c>
      <c r="E247" s="26">
        <v>2010</v>
      </c>
      <c r="I247" s="26" t="s">
        <v>1508</v>
      </c>
      <c r="J247" s="26" t="s">
        <v>1534</v>
      </c>
      <c r="O247" s="26" t="s">
        <v>308</v>
      </c>
    </row>
    <row r="248" spans="1:19" s="26" customFormat="1" ht="24" x14ac:dyDescent="0.35">
      <c r="A248" s="25" t="s">
        <v>1535</v>
      </c>
      <c r="B248" s="25" t="s">
        <v>142</v>
      </c>
      <c r="D248" s="26" t="s">
        <v>1536</v>
      </c>
      <c r="E248" s="26">
        <v>2010</v>
      </c>
      <c r="I248" s="26" t="s">
        <v>1524</v>
      </c>
      <c r="J248" s="26" t="s">
        <v>519</v>
      </c>
      <c r="O248" s="26" t="s">
        <v>308</v>
      </c>
    </row>
    <row r="249" spans="1:19" s="26" customFormat="1" ht="29" x14ac:dyDescent="0.35">
      <c r="A249" s="25" t="s">
        <v>1537</v>
      </c>
      <c r="B249" s="25" t="s">
        <v>142</v>
      </c>
      <c r="D249" s="26" t="s">
        <v>1538</v>
      </c>
      <c r="E249" s="26">
        <v>2010</v>
      </c>
      <c r="I249" s="26" t="s">
        <v>1466</v>
      </c>
      <c r="J249" s="26" t="s">
        <v>1539</v>
      </c>
      <c r="O249" s="26" t="s">
        <v>308</v>
      </c>
    </row>
    <row r="250" spans="1:19" s="26" customFormat="1" ht="24" x14ac:dyDescent="0.35">
      <c r="A250" s="25" t="s">
        <v>1540</v>
      </c>
      <c r="B250" s="25" t="s">
        <v>142</v>
      </c>
      <c r="D250" s="26" t="s">
        <v>1538</v>
      </c>
      <c r="E250" s="26">
        <v>2010</v>
      </c>
      <c r="I250" s="26" t="s">
        <v>1466</v>
      </c>
      <c r="J250" s="26" t="s">
        <v>1539</v>
      </c>
      <c r="O250" s="26" t="s">
        <v>308</v>
      </c>
    </row>
    <row r="251" spans="1:19" s="26" customFormat="1" x14ac:dyDescent="0.35">
      <c r="A251" s="25" t="s">
        <v>1541</v>
      </c>
      <c r="B251" s="25" t="s">
        <v>142</v>
      </c>
      <c r="D251" s="26" t="s">
        <v>1533</v>
      </c>
      <c r="E251" s="26">
        <v>2010</v>
      </c>
      <c r="I251" s="26" t="s">
        <v>1508</v>
      </c>
      <c r="J251" s="26" t="s">
        <v>1534</v>
      </c>
      <c r="O251" s="26" t="s">
        <v>308</v>
      </c>
    </row>
    <row r="252" spans="1:19" s="19" customFormat="1" ht="36" x14ac:dyDescent="0.35">
      <c r="A252" s="18" t="s">
        <v>1454</v>
      </c>
      <c r="B252" s="18" t="s">
        <v>142</v>
      </c>
      <c r="D252" s="19" t="s">
        <v>1542</v>
      </c>
      <c r="E252" s="19">
        <v>2010</v>
      </c>
      <c r="I252" s="19" t="s">
        <v>1467</v>
      </c>
      <c r="J252" s="19" t="s">
        <v>1253</v>
      </c>
      <c r="M252" s="20" t="s">
        <v>1543</v>
      </c>
      <c r="O252" s="19" t="s">
        <v>308</v>
      </c>
      <c r="S252" s="19" t="s">
        <v>1544</v>
      </c>
    </row>
    <row r="253" spans="1:19" s="26" customFormat="1" ht="29" x14ac:dyDescent="0.35">
      <c r="A253" s="25" t="s">
        <v>1545</v>
      </c>
      <c r="B253" s="25" t="s">
        <v>142</v>
      </c>
      <c r="D253" s="26" t="s">
        <v>1546</v>
      </c>
      <c r="E253" s="26">
        <v>2010</v>
      </c>
      <c r="I253" s="26" t="s">
        <v>1467</v>
      </c>
      <c r="J253" s="26" t="s">
        <v>519</v>
      </c>
      <c r="O253" s="26" t="s">
        <v>308</v>
      </c>
    </row>
    <row r="254" spans="1:19" s="26" customFormat="1" ht="36" x14ac:dyDescent="0.35">
      <c r="A254" s="25" t="s">
        <v>1426</v>
      </c>
      <c r="B254" s="25" t="s">
        <v>142</v>
      </c>
      <c r="D254" s="26" t="s">
        <v>1547</v>
      </c>
      <c r="E254" s="26">
        <v>2010</v>
      </c>
      <c r="I254" s="26" t="s">
        <v>1467</v>
      </c>
      <c r="J254" s="26" t="s">
        <v>1253</v>
      </c>
      <c r="O254" s="26" t="s">
        <v>308</v>
      </c>
    </row>
    <row r="255" spans="1:19" s="26" customFormat="1" x14ac:dyDescent="0.35">
      <c r="A255" s="25" t="s">
        <v>1548</v>
      </c>
      <c r="B255" s="25" t="s">
        <v>1361</v>
      </c>
      <c r="C255" s="26" t="s">
        <v>1549</v>
      </c>
    </row>
    <row r="256" spans="1:19" ht="43.5" x14ac:dyDescent="0.35">
      <c r="A256" s="5" t="s">
        <v>1550</v>
      </c>
      <c r="B256" s="5" t="s">
        <v>1361</v>
      </c>
      <c r="C256" s="1" t="s">
        <v>1229</v>
      </c>
      <c r="E256" s="1">
        <v>2009</v>
      </c>
      <c r="F256" s="1">
        <v>1</v>
      </c>
      <c r="I256" s="1" t="s">
        <v>1551</v>
      </c>
      <c r="K256" s="1" t="s">
        <v>1234</v>
      </c>
      <c r="L256" s="1" t="s">
        <v>1552</v>
      </c>
      <c r="M256" s="2" t="s">
        <v>1553</v>
      </c>
      <c r="O256" s="1" t="s">
        <v>291</v>
      </c>
      <c r="Q256" s="1" t="s">
        <v>18</v>
      </c>
      <c r="R256" s="1" t="s">
        <v>120</v>
      </c>
      <c r="S256" s="1" t="s">
        <v>1554</v>
      </c>
    </row>
    <row r="257" spans="1:20" ht="43.5" x14ac:dyDescent="0.35">
      <c r="A257" s="5" t="s">
        <v>1555</v>
      </c>
      <c r="B257" s="5" t="s">
        <v>1556</v>
      </c>
      <c r="C257" s="1" t="s">
        <v>1229</v>
      </c>
      <c r="E257" s="1">
        <v>2009</v>
      </c>
      <c r="F257" s="1">
        <v>1</v>
      </c>
      <c r="I257" s="1" t="s">
        <v>1551</v>
      </c>
      <c r="K257" s="1" t="s">
        <v>1234</v>
      </c>
      <c r="L257" s="1" t="s">
        <v>1552</v>
      </c>
      <c r="M257" s="2" t="s">
        <v>1553</v>
      </c>
      <c r="O257" s="1" t="s">
        <v>291</v>
      </c>
      <c r="Q257" s="1" t="s">
        <v>18</v>
      </c>
      <c r="R257" s="1" t="s">
        <v>120</v>
      </c>
      <c r="S257" s="1" t="s">
        <v>1557</v>
      </c>
    </row>
    <row r="258" spans="1:20" ht="29" x14ac:dyDescent="0.35">
      <c r="A258" s="5" t="s">
        <v>1558</v>
      </c>
      <c r="B258" s="5" t="s">
        <v>1559</v>
      </c>
      <c r="C258" s="1" t="s">
        <v>1560</v>
      </c>
      <c r="E258" s="1">
        <v>2009</v>
      </c>
      <c r="H258" s="1" t="s">
        <v>1561</v>
      </c>
      <c r="I258" s="1">
        <v>2009</v>
      </c>
      <c r="K258" s="1" t="s">
        <v>1223</v>
      </c>
      <c r="L258" s="1" t="s">
        <v>1562</v>
      </c>
      <c r="M258" s="2" t="s">
        <v>1563</v>
      </c>
      <c r="O258" s="1" t="s">
        <v>291</v>
      </c>
      <c r="Q258" s="1" t="s">
        <v>18</v>
      </c>
      <c r="R258" s="1" t="s">
        <v>120</v>
      </c>
      <c r="S258" s="1" t="s">
        <v>1564</v>
      </c>
    </row>
    <row r="259" spans="1:20" s="30" customFormat="1" ht="29" x14ac:dyDescent="0.35">
      <c r="A259" s="29" t="s">
        <v>1565</v>
      </c>
      <c r="B259" s="29" t="s">
        <v>1566</v>
      </c>
      <c r="E259" s="30">
        <v>2009</v>
      </c>
      <c r="I259" s="30">
        <v>2009</v>
      </c>
      <c r="K259" s="30" t="s">
        <v>1567</v>
      </c>
      <c r="M259" s="31" t="s">
        <v>1568</v>
      </c>
      <c r="O259" s="30" t="s">
        <v>224</v>
      </c>
      <c r="Q259" s="30" t="s">
        <v>18</v>
      </c>
      <c r="R259" s="30" t="s">
        <v>120</v>
      </c>
      <c r="S259" s="30" t="s">
        <v>1569</v>
      </c>
    </row>
    <row r="260" spans="1:20" ht="43.5" x14ac:dyDescent="0.35">
      <c r="A260" s="5" t="s">
        <v>1570</v>
      </c>
      <c r="B260" s="5" t="s">
        <v>1571</v>
      </c>
      <c r="C260" s="1" t="s">
        <v>1572</v>
      </c>
      <c r="E260" s="1">
        <v>2009</v>
      </c>
      <c r="H260" s="1" t="s">
        <v>1573</v>
      </c>
      <c r="I260" s="1" t="s">
        <v>1576</v>
      </c>
      <c r="K260" s="1" t="s">
        <v>697</v>
      </c>
      <c r="L260" s="1" t="s">
        <v>1574</v>
      </c>
      <c r="M260" s="2" t="s">
        <v>1575</v>
      </c>
      <c r="O260" s="1" t="s">
        <v>291</v>
      </c>
      <c r="Q260" s="1" t="s">
        <v>18</v>
      </c>
      <c r="R260" s="1" t="s">
        <v>120</v>
      </c>
      <c r="S260" s="1" t="s">
        <v>1577</v>
      </c>
      <c r="T260" s="2" t="s">
        <v>1578</v>
      </c>
    </row>
    <row r="261" spans="1:20" ht="29" x14ac:dyDescent="0.35">
      <c r="A261" s="5" t="s">
        <v>1580</v>
      </c>
      <c r="B261" s="5" t="s">
        <v>1581</v>
      </c>
      <c r="E261" s="1">
        <v>2008</v>
      </c>
      <c r="H261" s="1">
        <v>524</v>
      </c>
      <c r="I261" s="1" t="s">
        <v>1582</v>
      </c>
      <c r="K261" s="1" t="s">
        <v>1583</v>
      </c>
      <c r="L261" s="1" t="s">
        <v>1584</v>
      </c>
      <c r="M261" s="2" t="s">
        <v>1585</v>
      </c>
      <c r="O261" s="1" t="s">
        <v>224</v>
      </c>
      <c r="Q261" s="1" t="s">
        <v>18</v>
      </c>
      <c r="R261" s="1" t="s">
        <v>120</v>
      </c>
      <c r="S261" s="1" t="s">
        <v>1586</v>
      </c>
    </row>
    <row r="262" spans="1:20" s="19" customFormat="1" ht="29" x14ac:dyDescent="0.35">
      <c r="A262" s="18" t="s">
        <v>1587</v>
      </c>
      <c r="B262" s="18" t="s">
        <v>1590</v>
      </c>
      <c r="C262" s="19" t="s">
        <v>1579</v>
      </c>
      <c r="E262" s="19">
        <v>2007</v>
      </c>
      <c r="H262" s="19" t="s">
        <v>1588</v>
      </c>
      <c r="I262" s="19" t="s">
        <v>1589</v>
      </c>
      <c r="J262" s="19" t="s">
        <v>1233</v>
      </c>
      <c r="K262" s="19" t="s">
        <v>1234</v>
      </c>
      <c r="L262" s="19" t="s">
        <v>1591</v>
      </c>
      <c r="M262" s="20" t="s">
        <v>1592</v>
      </c>
      <c r="O262" s="19" t="s">
        <v>291</v>
      </c>
      <c r="Q262" s="19" t="s">
        <v>18</v>
      </c>
      <c r="R262" s="19" t="s">
        <v>120</v>
      </c>
      <c r="S262" s="19" t="s">
        <v>1593</v>
      </c>
    </row>
    <row r="263" spans="1:20" ht="36" x14ac:dyDescent="0.35">
      <c r="A263" s="5" t="s">
        <v>1594</v>
      </c>
      <c r="B263" s="5" t="s">
        <v>1595</v>
      </c>
      <c r="C263" s="1" t="s">
        <v>1596</v>
      </c>
      <c r="E263" s="1">
        <v>2006</v>
      </c>
      <c r="H263" s="1" t="s">
        <v>1597</v>
      </c>
      <c r="I263" s="1">
        <v>2006</v>
      </c>
      <c r="J263" s="1" t="s">
        <v>1253</v>
      </c>
      <c r="K263" s="1" t="s">
        <v>1223</v>
      </c>
      <c r="L263" s="1" t="s">
        <v>1598</v>
      </c>
      <c r="M263" s="2" t="s">
        <v>1599</v>
      </c>
      <c r="N263" s="1" t="s">
        <v>1600</v>
      </c>
      <c r="O263" s="1" t="s">
        <v>291</v>
      </c>
      <c r="Q263" s="1" t="s">
        <v>18</v>
      </c>
      <c r="R263" s="1" t="s">
        <v>120</v>
      </c>
      <c r="S263" s="1" t="s">
        <v>1601</v>
      </c>
    </row>
    <row r="264" spans="1:20" ht="108" x14ac:dyDescent="0.35">
      <c r="A264" s="5" t="s">
        <v>1602</v>
      </c>
      <c r="B264" s="5" t="s">
        <v>1603</v>
      </c>
      <c r="C264" s="1" t="s">
        <v>1604</v>
      </c>
      <c r="E264" s="1">
        <v>2006</v>
      </c>
      <c r="H264" s="1">
        <v>760</v>
      </c>
      <c r="I264" s="1">
        <v>2006</v>
      </c>
      <c r="J264" s="1" t="s">
        <v>1253</v>
      </c>
      <c r="K264" s="1" t="s">
        <v>1223</v>
      </c>
      <c r="L264" s="1" t="s">
        <v>1598</v>
      </c>
      <c r="M264" s="2" t="s">
        <v>1599</v>
      </c>
      <c r="N264" s="1" t="s">
        <v>1605</v>
      </c>
      <c r="O264" s="1" t="s">
        <v>224</v>
      </c>
      <c r="Q264" s="1" t="s">
        <v>18</v>
      </c>
      <c r="R264" s="1" t="s">
        <v>120</v>
      </c>
      <c r="S264" s="1" t="s">
        <v>1606</v>
      </c>
    </row>
    <row r="265" spans="1:20" ht="29" x14ac:dyDescent="0.35">
      <c r="A265" s="5" t="s">
        <v>1607</v>
      </c>
      <c r="B265" s="5" t="s">
        <v>1608</v>
      </c>
      <c r="C265" s="1" t="s">
        <v>1609</v>
      </c>
      <c r="E265" s="1">
        <v>2006</v>
      </c>
      <c r="H265" s="1" t="s">
        <v>1610</v>
      </c>
      <c r="I265" s="1">
        <v>2006</v>
      </c>
      <c r="K265" s="1" t="s">
        <v>1611</v>
      </c>
      <c r="L265" s="1" t="s">
        <v>1612</v>
      </c>
      <c r="M265" s="2" t="s">
        <v>1613</v>
      </c>
      <c r="O265" s="1" t="s">
        <v>291</v>
      </c>
      <c r="P265" s="1" t="s">
        <v>1614</v>
      </c>
      <c r="Q265" s="1" t="s">
        <v>18</v>
      </c>
      <c r="R265" s="1" t="s">
        <v>18</v>
      </c>
      <c r="S265" s="1" t="s">
        <v>1615</v>
      </c>
      <c r="T265" s="2" t="s">
        <v>1616</v>
      </c>
    </row>
    <row r="266" spans="1:20" ht="48" x14ac:dyDescent="0.35">
      <c r="A266" s="5" t="s">
        <v>1617</v>
      </c>
      <c r="B266" s="5" t="s">
        <v>1618</v>
      </c>
      <c r="C266" s="1" t="s">
        <v>1619</v>
      </c>
      <c r="E266" s="1">
        <v>2005</v>
      </c>
      <c r="H266" s="1" t="s">
        <v>1620</v>
      </c>
      <c r="I266" s="1">
        <v>2005</v>
      </c>
      <c r="K266" s="1" t="s">
        <v>1223</v>
      </c>
      <c r="L266" s="1" t="s">
        <v>1621</v>
      </c>
      <c r="M266" s="2" t="s">
        <v>1622</v>
      </c>
      <c r="N266" s="1" t="s">
        <v>1623</v>
      </c>
      <c r="O266" s="1" t="s">
        <v>291</v>
      </c>
      <c r="P266" s="1" t="s">
        <v>1624</v>
      </c>
      <c r="Q266" s="1" t="s">
        <v>18</v>
      </c>
      <c r="R266" s="1" t="s">
        <v>120</v>
      </c>
      <c r="S266" s="1" t="s">
        <v>1625</v>
      </c>
    </row>
    <row r="267" spans="1:20" ht="29" x14ac:dyDescent="0.35">
      <c r="A267" s="5" t="s">
        <v>1626</v>
      </c>
      <c r="B267" s="5" t="s">
        <v>1627</v>
      </c>
      <c r="D267" s="1" t="s">
        <v>1628</v>
      </c>
      <c r="E267" s="1">
        <v>2005</v>
      </c>
      <c r="F267" s="1">
        <v>69</v>
      </c>
      <c r="H267" s="1">
        <v>85</v>
      </c>
      <c r="I267" s="1" t="s">
        <v>1629</v>
      </c>
      <c r="J267" s="1" t="s">
        <v>198</v>
      </c>
      <c r="K267" s="1" t="s">
        <v>322</v>
      </c>
      <c r="L267" s="1" t="s">
        <v>1630</v>
      </c>
      <c r="M267" s="2" t="s">
        <v>1631</v>
      </c>
      <c r="O267" s="1" t="s">
        <v>224</v>
      </c>
      <c r="Q267" s="1" t="s">
        <v>18</v>
      </c>
      <c r="R267" s="1" t="s">
        <v>120</v>
      </c>
      <c r="S267" s="1" t="s">
        <v>1632</v>
      </c>
      <c r="T267" s="2" t="s">
        <v>1633</v>
      </c>
    </row>
    <row r="268" spans="1:20" ht="43.5" x14ac:dyDescent="0.35">
      <c r="A268" s="5" t="s">
        <v>1634</v>
      </c>
      <c r="B268" s="5" t="s">
        <v>1635</v>
      </c>
      <c r="C268" s="1" t="s">
        <v>1636</v>
      </c>
      <c r="E268" s="1">
        <v>2005</v>
      </c>
      <c r="F268" s="1">
        <v>1</v>
      </c>
      <c r="I268" s="1" t="s">
        <v>1637</v>
      </c>
      <c r="K268" s="1" t="s">
        <v>199</v>
      </c>
      <c r="L268" s="1" t="s">
        <v>1638</v>
      </c>
      <c r="M268" s="2" t="s">
        <v>1639</v>
      </c>
      <c r="O268" s="1" t="s">
        <v>291</v>
      </c>
      <c r="Q268" s="1" t="s">
        <v>18</v>
      </c>
      <c r="R268" s="1" t="s">
        <v>120</v>
      </c>
      <c r="S268" s="1" t="s">
        <v>1640</v>
      </c>
    </row>
    <row r="269" spans="1:20" ht="29" x14ac:dyDescent="0.35">
      <c r="A269" s="5" t="s">
        <v>1641</v>
      </c>
      <c r="B269" s="5" t="s">
        <v>1642</v>
      </c>
      <c r="E269" s="1">
        <v>2004</v>
      </c>
      <c r="H269" s="1">
        <v>522</v>
      </c>
      <c r="I269" s="1" t="s">
        <v>1643</v>
      </c>
      <c r="K269" s="1" t="s">
        <v>1468</v>
      </c>
      <c r="L269" s="1" t="s">
        <v>1644</v>
      </c>
      <c r="M269" s="2" t="s">
        <v>1645</v>
      </c>
      <c r="O269" s="1" t="s">
        <v>224</v>
      </c>
      <c r="Q269" s="1" t="s">
        <v>18</v>
      </c>
      <c r="R269" s="1" t="s">
        <v>120</v>
      </c>
      <c r="S269" s="1" t="s">
        <v>1646</v>
      </c>
      <c r="T269" s="2" t="s">
        <v>1647</v>
      </c>
    </row>
    <row r="270" spans="1:20" ht="29" x14ac:dyDescent="0.35">
      <c r="A270" s="5" t="s">
        <v>1648</v>
      </c>
      <c r="B270" s="5" t="s">
        <v>142</v>
      </c>
      <c r="C270" s="1" t="s">
        <v>1649</v>
      </c>
      <c r="E270" s="1">
        <v>2004</v>
      </c>
      <c r="H270" s="1" t="s">
        <v>1650</v>
      </c>
      <c r="I270" s="1" t="s">
        <v>1643</v>
      </c>
      <c r="K270" s="1" t="s">
        <v>1468</v>
      </c>
      <c r="L270" s="1" t="s">
        <v>1644</v>
      </c>
      <c r="M270" s="2" t="s">
        <v>1651</v>
      </c>
      <c r="O270" s="1" t="s">
        <v>291</v>
      </c>
      <c r="Q270" s="1" t="s">
        <v>18</v>
      </c>
      <c r="R270" s="1" t="s">
        <v>120</v>
      </c>
      <c r="S270" s="1" t="s">
        <v>1652</v>
      </c>
      <c r="T270" s="2" t="s">
        <v>1647</v>
      </c>
    </row>
    <row r="271" spans="1:20" ht="29" x14ac:dyDescent="0.35">
      <c r="A271" s="5" t="s">
        <v>1653</v>
      </c>
      <c r="B271" s="5" t="s">
        <v>1654</v>
      </c>
      <c r="C271" s="1" t="s">
        <v>1655</v>
      </c>
      <c r="E271" s="1">
        <v>2004</v>
      </c>
      <c r="F271" s="1">
        <v>20</v>
      </c>
      <c r="G271" s="21" t="s">
        <v>1656</v>
      </c>
      <c r="H271" s="1" t="s">
        <v>1657</v>
      </c>
      <c r="I271" s="1" t="s">
        <v>1658</v>
      </c>
      <c r="K271" s="1" t="s">
        <v>1660</v>
      </c>
      <c r="L271" s="1" t="s">
        <v>1659</v>
      </c>
      <c r="M271" s="2" t="s">
        <v>1661</v>
      </c>
      <c r="O271" s="1" t="s">
        <v>17</v>
      </c>
      <c r="Q271" s="1" t="s">
        <v>18</v>
      </c>
      <c r="R271" s="1" t="s">
        <v>120</v>
      </c>
      <c r="S271" s="1" t="s">
        <v>1662</v>
      </c>
    </row>
    <row r="272" spans="1:20" ht="36" x14ac:dyDescent="0.35">
      <c r="A272" s="5" t="s">
        <v>1473</v>
      </c>
      <c r="B272" s="5" t="s">
        <v>1474</v>
      </c>
      <c r="D272" s="1" t="s">
        <v>1475</v>
      </c>
      <c r="E272" s="1">
        <v>2010</v>
      </c>
      <c r="H272" s="1" t="s">
        <v>1476</v>
      </c>
      <c r="I272" s="1" t="s">
        <v>1477</v>
      </c>
      <c r="J272" s="1" t="s">
        <v>961</v>
      </c>
      <c r="K272" s="1" t="s">
        <v>1478</v>
      </c>
      <c r="M272" s="2" t="s">
        <v>1480</v>
      </c>
      <c r="O272" s="1" t="s">
        <v>160</v>
      </c>
      <c r="P272" s="1" t="s">
        <v>1479</v>
      </c>
      <c r="Q272" s="1" t="s">
        <v>18</v>
      </c>
      <c r="R272" s="1" t="s">
        <v>18</v>
      </c>
      <c r="S272" s="1" t="s">
        <v>1481</v>
      </c>
      <c r="T272" s="2" t="s">
        <v>1480</v>
      </c>
    </row>
    <row r="273" spans="1:20" ht="36" x14ac:dyDescent="0.35">
      <c r="A273" s="5" t="s">
        <v>1663</v>
      </c>
      <c r="B273" s="5" t="s">
        <v>1361</v>
      </c>
      <c r="C273" s="1" t="s">
        <v>1666</v>
      </c>
      <c r="D273" s="1" t="s">
        <v>1664</v>
      </c>
      <c r="E273" s="1">
        <v>2009</v>
      </c>
      <c r="F273" s="1" t="s">
        <v>1667</v>
      </c>
      <c r="H273" s="1" t="s">
        <v>1665</v>
      </c>
      <c r="I273" s="1" t="s">
        <v>1576</v>
      </c>
      <c r="J273" s="1" t="s">
        <v>1539</v>
      </c>
      <c r="K273" s="1" t="s">
        <v>1449</v>
      </c>
      <c r="L273" s="1" t="s">
        <v>1668</v>
      </c>
      <c r="M273" s="2" t="s">
        <v>1669</v>
      </c>
      <c r="N273" s="1" t="s">
        <v>1670</v>
      </c>
      <c r="O273" s="1" t="s">
        <v>291</v>
      </c>
      <c r="P273" s="1" t="s">
        <v>1671</v>
      </c>
      <c r="Q273" s="1" t="s">
        <v>18</v>
      </c>
      <c r="R273" s="1" t="s">
        <v>18</v>
      </c>
      <c r="S273" s="1" t="s">
        <v>1672</v>
      </c>
      <c r="T273" s="2" t="s">
        <v>1669</v>
      </c>
    </row>
    <row r="274" spans="1:20" ht="29" x14ac:dyDescent="0.35">
      <c r="A274" s="5" t="s">
        <v>1673</v>
      </c>
      <c r="B274" s="5" t="s">
        <v>1674</v>
      </c>
      <c r="C274" s="1" t="s">
        <v>1675</v>
      </c>
      <c r="E274" s="1">
        <v>2009</v>
      </c>
      <c r="F274" s="1">
        <v>103</v>
      </c>
      <c r="H274" s="1" t="s">
        <v>1676</v>
      </c>
      <c r="I274" s="1">
        <v>2009</v>
      </c>
      <c r="J274" s="1" t="s">
        <v>198</v>
      </c>
      <c r="K274" s="1" t="s">
        <v>322</v>
      </c>
      <c r="L274" s="1" t="s">
        <v>1677</v>
      </c>
      <c r="M274" s="2" t="s">
        <v>1678</v>
      </c>
      <c r="O274" s="1" t="s">
        <v>291</v>
      </c>
      <c r="Q274" s="1" t="s">
        <v>18</v>
      </c>
      <c r="R274" s="1" t="s">
        <v>120</v>
      </c>
      <c r="S274" s="1" t="s">
        <v>1679</v>
      </c>
      <c r="T274" s="2" t="s">
        <v>1678</v>
      </c>
    </row>
    <row r="275" spans="1:20" s="26" customFormat="1" ht="36" x14ac:dyDescent="0.35">
      <c r="A275" s="25" t="s">
        <v>1680</v>
      </c>
      <c r="B275" s="25" t="s">
        <v>1681</v>
      </c>
      <c r="D275" s="26" t="s">
        <v>1682</v>
      </c>
      <c r="E275" s="26">
        <v>2009</v>
      </c>
      <c r="I275" s="26" t="s">
        <v>1683</v>
      </c>
      <c r="J275" s="26" t="s">
        <v>220</v>
      </c>
      <c r="K275" s="26" t="s">
        <v>1684</v>
      </c>
      <c r="M275" s="27" t="s">
        <v>1685</v>
      </c>
      <c r="O275" s="26" t="s">
        <v>17</v>
      </c>
      <c r="Q275" s="26" t="s">
        <v>18</v>
      </c>
      <c r="R275" s="26" t="s">
        <v>120</v>
      </c>
      <c r="S275" s="26" t="s">
        <v>1686</v>
      </c>
    </row>
    <row r="276" spans="1:20" ht="60" x14ac:dyDescent="0.35">
      <c r="A276" s="5" t="s">
        <v>1673</v>
      </c>
      <c r="B276" s="5" t="s">
        <v>1688</v>
      </c>
      <c r="D276" s="1" t="s">
        <v>1687</v>
      </c>
      <c r="E276" s="1">
        <v>2009</v>
      </c>
      <c r="I276" s="1" t="s">
        <v>1689</v>
      </c>
      <c r="J276" s="1" t="s">
        <v>1690</v>
      </c>
      <c r="K276" s="1" t="s">
        <v>1691</v>
      </c>
      <c r="L276" s="1" t="s">
        <v>1692</v>
      </c>
      <c r="M276" s="2" t="s">
        <v>1693</v>
      </c>
      <c r="O276" s="1" t="s">
        <v>1503</v>
      </c>
      <c r="R276" s="1" t="s">
        <v>120</v>
      </c>
      <c r="S276" s="1" t="s">
        <v>1694</v>
      </c>
    </row>
    <row r="277" spans="1:20" s="26" customFormat="1" ht="29" x14ac:dyDescent="0.35">
      <c r="A277" s="25" t="s">
        <v>1695</v>
      </c>
      <c r="B277" s="25" t="s">
        <v>1696</v>
      </c>
    </row>
    <row r="278" spans="1:20" s="33" customFormat="1" ht="36" x14ac:dyDescent="0.35">
      <c r="A278" s="32" t="s">
        <v>1697</v>
      </c>
      <c r="B278" s="32" t="s">
        <v>1698</v>
      </c>
      <c r="D278" s="33" t="s">
        <v>1699</v>
      </c>
      <c r="E278" s="33">
        <v>2008</v>
      </c>
      <c r="H278" s="33" t="s">
        <v>1700</v>
      </c>
      <c r="I278" s="33" t="s">
        <v>1701</v>
      </c>
      <c r="J278" s="33" t="s">
        <v>1702</v>
      </c>
    </row>
    <row r="279" spans="1:20" s="19" customFormat="1" ht="36" x14ac:dyDescent="0.35">
      <c r="A279" s="18" t="s">
        <v>1703</v>
      </c>
      <c r="B279" s="18" t="s">
        <v>142</v>
      </c>
      <c r="D279" s="19" t="s">
        <v>1704</v>
      </c>
      <c r="E279" s="19">
        <v>2008</v>
      </c>
      <c r="H279" s="19" t="s">
        <v>1705</v>
      </c>
      <c r="I279" s="19" t="s">
        <v>1706</v>
      </c>
      <c r="J279" s="19" t="s">
        <v>220</v>
      </c>
      <c r="M279" s="20" t="s">
        <v>1707</v>
      </c>
      <c r="O279" s="19" t="s">
        <v>160</v>
      </c>
      <c r="R279" s="19" t="s">
        <v>120</v>
      </c>
      <c r="S279" s="19" t="s">
        <v>1708</v>
      </c>
    </row>
    <row r="280" spans="1:20" ht="29" x14ac:dyDescent="0.35">
      <c r="A280" s="5" t="s">
        <v>1709</v>
      </c>
      <c r="B280" s="5" t="s">
        <v>142</v>
      </c>
      <c r="C280" s="1" t="s">
        <v>1710</v>
      </c>
      <c r="D280" s="1" t="s">
        <v>1711</v>
      </c>
      <c r="E280" s="1">
        <v>2008</v>
      </c>
      <c r="F280" s="1">
        <v>169</v>
      </c>
      <c r="H280" s="1" t="s">
        <v>1712</v>
      </c>
      <c r="I280" s="1">
        <v>2008</v>
      </c>
      <c r="K280" s="1" t="s">
        <v>1713</v>
      </c>
      <c r="L280" s="1" t="s">
        <v>1714</v>
      </c>
      <c r="M280" s="2" t="s">
        <v>1715</v>
      </c>
      <c r="N280" s="1" t="s">
        <v>1716</v>
      </c>
      <c r="O280" s="1" t="s">
        <v>291</v>
      </c>
      <c r="P280" s="1" t="s">
        <v>1717</v>
      </c>
      <c r="Q280" s="1" t="s">
        <v>18</v>
      </c>
      <c r="R280" s="1" t="s">
        <v>18</v>
      </c>
      <c r="S280" s="1" t="s">
        <v>1718</v>
      </c>
      <c r="T280" s="2" t="s">
        <v>1719</v>
      </c>
    </row>
    <row r="281" spans="1:20" s="26" customFormat="1" x14ac:dyDescent="0.35">
      <c r="A281" s="25" t="s">
        <v>1720</v>
      </c>
      <c r="B281" s="25" t="s">
        <v>142</v>
      </c>
      <c r="C281" s="26" t="s">
        <v>1721</v>
      </c>
      <c r="E281" s="26">
        <v>2008</v>
      </c>
      <c r="F281" s="26">
        <v>22</v>
      </c>
      <c r="G281" s="26">
        <v>6</v>
      </c>
      <c r="I281" s="26" t="s">
        <v>1722</v>
      </c>
    </row>
    <row r="282" spans="1:20" s="26" customFormat="1" ht="48" x14ac:dyDescent="0.35">
      <c r="A282" s="25" t="s">
        <v>1723</v>
      </c>
      <c r="B282" s="25" t="s">
        <v>1696</v>
      </c>
      <c r="D282" s="26" t="s">
        <v>1724</v>
      </c>
      <c r="E282" s="26">
        <v>2008</v>
      </c>
      <c r="I282" s="26" t="s">
        <v>1725</v>
      </c>
      <c r="J282" s="26" t="s">
        <v>1726</v>
      </c>
      <c r="M282" s="27" t="s">
        <v>1727</v>
      </c>
      <c r="O282" s="26" t="s">
        <v>160</v>
      </c>
      <c r="R282" s="26" t="s">
        <v>120</v>
      </c>
      <c r="S282" s="26" t="s">
        <v>1728</v>
      </c>
    </row>
    <row r="283" spans="1:20" ht="43.5" x14ac:dyDescent="0.35">
      <c r="A283" s="5" t="s">
        <v>1729</v>
      </c>
      <c r="B283" s="5" t="s">
        <v>1361</v>
      </c>
      <c r="C283" s="1" t="s">
        <v>1730</v>
      </c>
      <c r="D283" s="1" t="s">
        <v>1731</v>
      </c>
      <c r="E283" s="1">
        <v>2008</v>
      </c>
      <c r="H283" s="1" t="s">
        <v>1732</v>
      </c>
      <c r="I283" s="1" t="s">
        <v>1733</v>
      </c>
      <c r="J283" s="1" t="s">
        <v>1734</v>
      </c>
      <c r="K283" s="1" t="s">
        <v>1743</v>
      </c>
      <c r="L283" s="1" t="s">
        <v>1735</v>
      </c>
      <c r="M283" s="2" t="s">
        <v>1736</v>
      </c>
      <c r="N283" s="1" t="s">
        <v>1737</v>
      </c>
      <c r="O283" s="1" t="s">
        <v>160</v>
      </c>
      <c r="P283" s="1" t="s">
        <v>1738</v>
      </c>
      <c r="Q283" s="1" t="s">
        <v>18</v>
      </c>
      <c r="R283" s="1" t="s">
        <v>18</v>
      </c>
      <c r="S283" s="1" t="s">
        <v>1739</v>
      </c>
      <c r="T283" s="2" t="s">
        <v>1736</v>
      </c>
    </row>
    <row r="284" spans="1:20" s="19" customFormat="1" ht="29" x14ac:dyDescent="0.35">
      <c r="A284" s="18" t="s">
        <v>1740</v>
      </c>
      <c r="B284" s="18" t="s">
        <v>1741</v>
      </c>
      <c r="C284" s="19" t="s">
        <v>1742</v>
      </c>
      <c r="E284" s="19">
        <v>2008</v>
      </c>
      <c r="H284" s="19">
        <v>200</v>
      </c>
      <c r="I284" s="19">
        <v>2008</v>
      </c>
      <c r="K284" s="19" t="s">
        <v>1744</v>
      </c>
      <c r="M284" s="20" t="s">
        <v>1745</v>
      </c>
      <c r="O284" s="19" t="s">
        <v>17</v>
      </c>
      <c r="R284" s="19" t="s">
        <v>120</v>
      </c>
      <c r="S284" s="19" t="s">
        <v>1746</v>
      </c>
      <c r="T284" s="20" t="s">
        <v>1745</v>
      </c>
    </row>
    <row r="285" spans="1:20" ht="36" x14ac:dyDescent="0.35">
      <c r="A285" s="5" t="s">
        <v>1747</v>
      </c>
      <c r="B285" s="5" t="s">
        <v>1748</v>
      </c>
      <c r="C285" s="1" t="s">
        <v>1749</v>
      </c>
      <c r="D285" s="1" t="s">
        <v>1754</v>
      </c>
      <c r="E285" s="1">
        <v>2007</v>
      </c>
      <c r="H285" s="1" t="s">
        <v>1588</v>
      </c>
      <c r="I285" s="1" t="s">
        <v>1589</v>
      </c>
      <c r="J285" s="1" t="s">
        <v>198</v>
      </c>
      <c r="K285" s="1" t="s">
        <v>1583</v>
      </c>
      <c r="L285" s="1" t="s">
        <v>1591</v>
      </c>
      <c r="M285" s="2" t="s">
        <v>1592</v>
      </c>
      <c r="O285" s="1" t="s">
        <v>291</v>
      </c>
      <c r="P285" s="1" t="s">
        <v>1761</v>
      </c>
      <c r="Q285" s="1" t="s">
        <v>18</v>
      </c>
      <c r="R285" s="1" t="s">
        <v>120</v>
      </c>
      <c r="S285" s="1" t="s">
        <v>1750</v>
      </c>
    </row>
    <row r="286" spans="1:20" ht="36" x14ac:dyDescent="0.35">
      <c r="A286" s="5" t="s">
        <v>1751</v>
      </c>
      <c r="B286" s="5" t="s">
        <v>1752</v>
      </c>
      <c r="C286" s="1" t="s">
        <v>1749</v>
      </c>
      <c r="D286" s="1" t="s">
        <v>1754</v>
      </c>
      <c r="E286" s="1">
        <v>2007</v>
      </c>
      <c r="H286" s="1" t="s">
        <v>1753</v>
      </c>
      <c r="I286" s="1" t="s">
        <v>1589</v>
      </c>
      <c r="J286" s="1" t="s">
        <v>198</v>
      </c>
      <c r="K286" s="1" t="s">
        <v>1583</v>
      </c>
      <c r="L286" s="1" t="s">
        <v>1591</v>
      </c>
      <c r="M286" s="2" t="s">
        <v>1592</v>
      </c>
      <c r="O286" s="1" t="s">
        <v>291</v>
      </c>
      <c r="Q286" s="1" t="s">
        <v>18</v>
      </c>
      <c r="R286" s="1" t="s">
        <v>120</v>
      </c>
      <c r="S286" s="1" t="s">
        <v>1755</v>
      </c>
    </row>
    <row r="287" spans="1:20" ht="48" x14ac:dyDescent="0.35">
      <c r="A287" s="5" t="s">
        <v>1756</v>
      </c>
      <c r="B287" s="5" t="s">
        <v>1642</v>
      </c>
      <c r="D287" s="1" t="s">
        <v>1757</v>
      </c>
      <c r="E287" s="1">
        <v>2007</v>
      </c>
      <c r="H287" s="1">
        <v>10</v>
      </c>
      <c r="I287" s="1">
        <v>2007</v>
      </c>
      <c r="J287" s="1" t="s">
        <v>1485</v>
      </c>
      <c r="L287" s="1" t="s">
        <v>1758</v>
      </c>
      <c r="M287" s="2" t="s">
        <v>1759</v>
      </c>
      <c r="N287" s="1" t="s">
        <v>1760</v>
      </c>
      <c r="O287" s="1" t="s">
        <v>160</v>
      </c>
      <c r="P287" s="1" t="s">
        <v>1671</v>
      </c>
      <c r="Q287" s="1" t="s">
        <v>18</v>
      </c>
      <c r="R287" s="1" t="s">
        <v>18</v>
      </c>
      <c r="S287" s="1" t="s">
        <v>1762</v>
      </c>
      <c r="T287" s="2" t="s">
        <v>1759</v>
      </c>
    </row>
    <row r="288" spans="1:20" ht="58" x14ac:dyDescent="0.35">
      <c r="A288" s="5" t="s">
        <v>1763</v>
      </c>
      <c r="B288" s="5" t="s">
        <v>142</v>
      </c>
      <c r="C288" s="1" t="s">
        <v>1764</v>
      </c>
      <c r="E288" s="1">
        <v>2007</v>
      </c>
      <c r="F288" s="21" t="s">
        <v>1765</v>
      </c>
      <c r="H288" s="1">
        <v>193</v>
      </c>
      <c r="I288" s="1" t="s">
        <v>1589</v>
      </c>
      <c r="J288" s="1" t="s">
        <v>198</v>
      </c>
      <c r="M288" s="2" t="s">
        <v>1766</v>
      </c>
      <c r="O288" s="1" t="s">
        <v>504</v>
      </c>
      <c r="P288" s="1" t="s">
        <v>1761</v>
      </c>
      <c r="R288" s="1" t="s">
        <v>120</v>
      </c>
      <c r="S288" s="1" t="s">
        <v>1767</v>
      </c>
    </row>
    <row r="289" spans="1:20" ht="72" x14ac:dyDescent="0.35">
      <c r="A289" s="5" t="s">
        <v>1768</v>
      </c>
      <c r="B289" s="5" t="s">
        <v>1769</v>
      </c>
      <c r="C289" s="1" t="s">
        <v>1770</v>
      </c>
      <c r="D289" s="1" t="s">
        <v>1771</v>
      </c>
      <c r="E289" s="1">
        <v>2007</v>
      </c>
      <c r="H289" s="1" t="s">
        <v>1772</v>
      </c>
      <c r="I289" s="1" t="s">
        <v>1773</v>
      </c>
      <c r="J289" s="1" t="s">
        <v>168</v>
      </c>
      <c r="K289" s="1" t="s">
        <v>1774</v>
      </c>
      <c r="L289" s="1" t="s">
        <v>1775</v>
      </c>
      <c r="M289" s="2" t="s">
        <v>1776</v>
      </c>
      <c r="O289" s="1" t="s">
        <v>160</v>
      </c>
      <c r="P289" s="1" t="s">
        <v>1761</v>
      </c>
      <c r="Q289" s="1" t="s">
        <v>18</v>
      </c>
      <c r="R289" s="1" t="s">
        <v>18</v>
      </c>
      <c r="S289" s="1" t="s">
        <v>1777</v>
      </c>
      <c r="T289" s="2" t="s">
        <v>1776</v>
      </c>
    </row>
    <row r="290" spans="1:20" s="26" customFormat="1" ht="48" x14ac:dyDescent="0.35">
      <c r="A290" s="25" t="s">
        <v>1778</v>
      </c>
      <c r="B290" s="25" t="s">
        <v>142</v>
      </c>
      <c r="D290" s="26" t="s">
        <v>1779</v>
      </c>
      <c r="E290" s="26">
        <v>2006</v>
      </c>
      <c r="F290" s="26">
        <v>75</v>
      </c>
      <c r="I290" s="26">
        <v>2006</v>
      </c>
      <c r="J290" s="26" t="s">
        <v>198</v>
      </c>
      <c r="K290" s="26" t="s">
        <v>1780</v>
      </c>
      <c r="O290" s="26" t="s">
        <v>160</v>
      </c>
      <c r="R290" s="26" t="s">
        <v>120</v>
      </c>
    </row>
    <row r="291" spans="1:20" s="26" customFormat="1" ht="43.5" x14ac:dyDescent="0.35">
      <c r="A291" s="25" t="s">
        <v>1781</v>
      </c>
      <c r="B291" s="25" t="s">
        <v>1782</v>
      </c>
      <c r="D291" s="26" t="s">
        <v>1783</v>
      </c>
      <c r="E291" s="26">
        <v>2006</v>
      </c>
      <c r="I291" s="26">
        <v>2006</v>
      </c>
    </row>
    <row r="292" spans="1:20" s="26" customFormat="1" ht="43.5" x14ac:dyDescent="0.35">
      <c r="A292" s="25" t="s">
        <v>1784</v>
      </c>
      <c r="B292" s="25" t="s">
        <v>142</v>
      </c>
      <c r="C292" s="26" t="s">
        <v>1785</v>
      </c>
      <c r="E292" s="26">
        <v>2006</v>
      </c>
      <c r="I292" s="26" t="s">
        <v>1786</v>
      </c>
    </row>
    <row r="293" spans="1:20" s="26" customFormat="1" ht="24" x14ac:dyDescent="0.35">
      <c r="A293" s="25" t="s">
        <v>1787</v>
      </c>
      <c r="B293" s="25" t="s">
        <v>1788</v>
      </c>
      <c r="D293" s="26" t="s">
        <v>1789</v>
      </c>
      <c r="E293" s="26">
        <v>2006</v>
      </c>
      <c r="I293" s="26" t="s">
        <v>1790</v>
      </c>
      <c r="J293" s="26" t="s">
        <v>1791</v>
      </c>
      <c r="O293" s="26" t="s">
        <v>160</v>
      </c>
      <c r="R293" s="26" t="s">
        <v>120</v>
      </c>
    </row>
    <row r="294" spans="1:20" s="26" customFormat="1" ht="58" x14ac:dyDescent="0.35">
      <c r="A294" s="25" t="s">
        <v>1792</v>
      </c>
      <c r="B294" s="25" t="s">
        <v>1793</v>
      </c>
      <c r="C294" s="26" t="s">
        <v>1794</v>
      </c>
      <c r="E294" s="26">
        <v>2006</v>
      </c>
      <c r="I294" s="26" t="s">
        <v>1790</v>
      </c>
      <c r="J294" s="26" t="s">
        <v>198</v>
      </c>
      <c r="K294" s="26" t="s">
        <v>322</v>
      </c>
    </row>
    <row r="295" spans="1:20" s="26" customFormat="1" ht="29" x14ac:dyDescent="0.35">
      <c r="A295" s="25" t="s">
        <v>1795</v>
      </c>
      <c r="B295" s="25" t="s">
        <v>1793</v>
      </c>
      <c r="C295" s="26" t="s">
        <v>1794</v>
      </c>
      <c r="E295" s="26">
        <v>2006</v>
      </c>
      <c r="I295" s="26" t="s">
        <v>1796</v>
      </c>
      <c r="J295" s="26" t="s">
        <v>198</v>
      </c>
      <c r="K295" s="26" t="s">
        <v>322</v>
      </c>
    </row>
    <row r="296" spans="1:20" s="26" customFormat="1" x14ac:dyDescent="0.35">
      <c r="A296" s="25" t="str">
        <f>UPPER("'Under Pressure'")</f>
        <v>'UNDER PRESSURE'</v>
      </c>
      <c r="B296" s="25" t="s">
        <v>142</v>
      </c>
      <c r="C296" s="26" t="s">
        <v>1794</v>
      </c>
      <c r="E296" s="26">
        <v>2006</v>
      </c>
      <c r="I296" s="26" t="s">
        <v>1796</v>
      </c>
      <c r="J296" s="26" t="s">
        <v>198</v>
      </c>
      <c r="K296" s="26" t="s">
        <v>322</v>
      </c>
    </row>
    <row r="297" spans="1:20" s="26" customFormat="1" ht="29" x14ac:dyDescent="0.35">
      <c r="A297" s="25" t="s">
        <v>1797</v>
      </c>
      <c r="B297" s="25" t="s">
        <v>1793</v>
      </c>
      <c r="C297" s="26" t="s">
        <v>1798</v>
      </c>
      <c r="E297" s="26">
        <v>2005</v>
      </c>
      <c r="I297" s="26" t="s">
        <v>1799</v>
      </c>
      <c r="J297" s="26" t="s">
        <v>198</v>
      </c>
      <c r="K297" s="26" t="s">
        <v>322</v>
      </c>
      <c r="P297" s="26" t="s">
        <v>1761</v>
      </c>
    </row>
    <row r="298" spans="1:20" s="26" customFormat="1" ht="24" x14ac:dyDescent="0.35">
      <c r="A298" s="25" t="s">
        <v>1800</v>
      </c>
      <c r="B298" s="25" t="s">
        <v>1801</v>
      </c>
      <c r="C298" s="26" t="s">
        <v>1802</v>
      </c>
      <c r="E298" s="26">
        <v>2005</v>
      </c>
      <c r="F298" s="26" t="s">
        <v>1803</v>
      </c>
      <c r="G298" s="26" t="s">
        <v>1804</v>
      </c>
      <c r="I298" s="26" t="s">
        <v>1805</v>
      </c>
      <c r="L298" s="26" t="s">
        <v>1450</v>
      </c>
      <c r="O298" s="26" t="s">
        <v>160</v>
      </c>
      <c r="R298" s="26" t="s">
        <v>120</v>
      </c>
    </row>
    <row r="299" spans="1:20" ht="36" x14ac:dyDescent="0.35">
      <c r="A299" s="5" t="s">
        <v>1806</v>
      </c>
      <c r="B299" s="5" t="s">
        <v>1807</v>
      </c>
      <c r="C299" s="1" t="s">
        <v>1808</v>
      </c>
      <c r="E299" s="1">
        <v>2005</v>
      </c>
      <c r="H299" s="1" t="s">
        <v>1810</v>
      </c>
      <c r="I299" s="1" t="s">
        <v>1809</v>
      </c>
      <c r="J299" s="1" t="s">
        <v>1811</v>
      </c>
      <c r="K299" s="1" t="s">
        <v>1812</v>
      </c>
      <c r="L299" s="1" t="s">
        <v>1813</v>
      </c>
      <c r="M299" s="2" t="s">
        <v>1814</v>
      </c>
      <c r="O299" s="1" t="s">
        <v>17</v>
      </c>
      <c r="P299" s="1" t="s">
        <v>1761</v>
      </c>
      <c r="Q299" s="1" t="s">
        <v>18</v>
      </c>
      <c r="R299" s="1" t="s">
        <v>120</v>
      </c>
      <c r="S299" s="1" t="s">
        <v>1815</v>
      </c>
    </row>
    <row r="300" spans="1:20" ht="72.5" x14ac:dyDescent="0.35">
      <c r="A300" s="5" t="s">
        <v>1816</v>
      </c>
      <c r="B300" s="5" t="s">
        <v>1817</v>
      </c>
      <c r="D300" s="1" t="s">
        <v>1818</v>
      </c>
      <c r="E300" s="1">
        <v>2005</v>
      </c>
      <c r="H300" s="1" t="s">
        <v>1819</v>
      </c>
      <c r="I300" s="1" t="s">
        <v>1820</v>
      </c>
      <c r="J300" s="1" t="s">
        <v>519</v>
      </c>
      <c r="K300" s="1" t="s">
        <v>1821</v>
      </c>
      <c r="M300" s="2" t="s">
        <v>1822</v>
      </c>
      <c r="N300" s="1" t="s">
        <v>1823</v>
      </c>
      <c r="O300" s="1" t="s">
        <v>1824</v>
      </c>
      <c r="P300" s="1" t="s">
        <v>1825</v>
      </c>
      <c r="Q300" s="1" t="s">
        <v>18</v>
      </c>
      <c r="R300" s="1" t="s">
        <v>18</v>
      </c>
      <c r="S300" s="1" t="s">
        <v>1826</v>
      </c>
      <c r="T300" s="2" t="s">
        <v>1822</v>
      </c>
    </row>
    <row r="301" spans="1:20" s="26" customFormat="1" ht="29" x14ac:dyDescent="0.35">
      <c r="A301" s="25" t="s">
        <v>1827</v>
      </c>
      <c r="B301" s="25" t="s">
        <v>1817</v>
      </c>
      <c r="C301" s="26" t="s">
        <v>1828</v>
      </c>
      <c r="E301" s="26">
        <v>2005</v>
      </c>
      <c r="F301" s="26">
        <v>51</v>
      </c>
      <c r="H301" s="26" t="s">
        <v>1829</v>
      </c>
      <c r="I301" s="26" t="s">
        <v>1629</v>
      </c>
      <c r="K301" s="26" t="s">
        <v>1830</v>
      </c>
      <c r="L301" s="26" t="s">
        <v>1831</v>
      </c>
      <c r="R301" s="26" t="s">
        <v>120</v>
      </c>
    </row>
    <row r="302" spans="1:20" s="19" customFormat="1" ht="29" x14ac:dyDescent="0.35">
      <c r="A302" s="18" t="s">
        <v>1832</v>
      </c>
      <c r="B302" s="18" t="s">
        <v>1817</v>
      </c>
      <c r="C302" s="19" t="s">
        <v>1833</v>
      </c>
      <c r="E302" s="19">
        <v>2005</v>
      </c>
      <c r="F302" s="19">
        <v>69</v>
      </c>
      <c r="H302" s="19" t="s">
        <v>1834</v>
      </c>
      <c r="I302" s="19" t="s">
        <v>1629</v>
      </c>
      <c r="J302" s="19" t="s">
        <v>198</v>
      </c>
      <c r="K302" s="19" t="s">
        <v>322</v>
      </c>
      <c r="L302" s="19" t="s">
        <v>1630</v>
      </c>
      <c r="M302" s="20" t="s">
        <v>1633</v>
      </c>
      <c r="O302" s="19" t="s">
        <v>291</v>
      </c>
      <c r="P302" s="19" t="s">
        <v>1761</v>
      </c>
      <c r="Q302" s="19" t="s">
        <v>18</v>
      </c>
      <c r="R302" s="19" t="s">
        <v>120</v>
      </c>
      <c r="S302" s="19" t="s">
        <v>1835</v>
      </c>
      <c r="T302" s="20" t="s">
        <v>1633</v>
      </c>
    </row>
    <row r="303" spans="1:20" ht="72" x14ac:dyDescent="0.35">
      <c r="A303" s="5" t="s">
        <v>1836</v>
      </c>
      <c r="B303" s="5" t="s">
        <v>1837</v>
      </c>
      <c r="C303" s="1" t="s">
        <v>1838</v>
      </c>
      <c r="E303" s="1">
        <v>2004</v>
      </c>
      <c r="F303" s="1">
        <v>3</v>
      </c>
      <c r="I303" s="1" t="s">
        <v>1839</v>
      </c>
      <c r="K303" s="1" t="s">
        <v>1840</v>
      </c>
      <c r="L303" s="1" t="s">
        <v>1841</v>
      </c>
      <c r="M303" s="2" t="s">
        <v>1842</v>
      </c>
      <c r="O303" s="1" t="s">
        <v>291</v>
      </c>
      <c r="Q303" s="1" t="s">
        <v>18</v>
      </c>
      <c r="R303" s="1" t="s">
        <v>120</v>
      </c>
      <c r="S303" s="1" t="s">
        <v>1843</v>
      </c>
    </row>
    <row r="304" spans="1:20" ht="29" x14ac:dyDescent="0.35">
      <c r="A304" s="5" t="s">
        <v>1844</v>
      </c>
      <c r="B304" s="5" t="s">
        <v>1845</v>
      </c>
      <c r="D304" s="1" t="s">
        <v>1846</v>
      </c>
      <c r="E304" s="1">
        <v>2004</v>
      </c>
      <c r="H304" s="1" t="s">
        <v>1847</v>
      </c>
      <c r="I304" s="1" t="s">
        <v>1848</v>
      </c>
      <c r="J304" s="1" t="s">
        <v>1849</v>
      </c>
      <c r="K304" s="1" t="s">
        <v>326</v>
      </c>
      <c r="M304" s="2" t="s">
        <v>1850</v>
      </c>
      <c r="O304" s="1" t="s">
        <v>1824</v>
      </c>
      <c r="R304" s="1" t="s">
        <v>18</v>
      </c>
      <c r="S304" s="1" t="s">
        <v>1851</v>
      </c>
      <c r="T304" s="2" t="s">
        <v>1852</v>
      </c>
    </row>
    <row r="305" spans="1:20" ht="29" x14ac:dyDescent="0.35">
      <c r="A305" s="5" t="s">
        <v>1853</v>
      </c>
      <c r="B305" s="5" t="s">
        <v>1845</v>
      </c>
      <c r="D305" s="1" t="s">
        <v>1846</v>
      </c>
      <c r="E305" s="1">
        <v>2004</v>
      </c>
      <c r="H305" s="1" t="s">
        <v>1847</v>
      </c>
      <c r="I305" s="1" t="s">
        <v>1848</v>
      </c>
      <c r="J305" s="1" t="s">
        <v>1849</v>
      </c>
      <c r="K305" s="1" t="s">
        <v>326</v>
      </c>
      <c r="M305" s="2" t="s">
        <v>1850</v>
      </c>
      <c r="O305" s="1" t="s">
        <v>1824</v>
      </c>
      <c r="R305" s="1" t="s">
        <v>18</v>
      </c>
      <c r="S305" s="1" t="s">
        <v>1854</v>
      </c>
      <c r="T305" s="2" t="s">
        <v>1852</v>
      </c>
    </row>
  </sheetData>
  <autoFilter ref="A1:U5" xr:uid="{00000000-0009-0000-0000-000000000000}"/>
  <hyperlinks>
    <hyperlink ref="M6" r:id="rId1" display="https://doi.org/10.3390/en13246488" xr:uid="{00000000-0004-0000-0000-000001000000}"/>
    <hyperlink ref="M7" r:id="rId2" xr:uid="{00000000-0004-0000-0000-000002000000}"/>
    <hyperlink ref="M8" r:id="rId3" xr:uid="{00000000-0004-0000-0000-000003000000}"/>
    <hyperlink ref="M9" r:id="rId4" xr:uid="{00000000-0004-0000-0000-000004000000}"/>
    <hyperlink ref="M10" r:id="rId5" xr:uid="{00000000-0004-0000-0000-000005000000}"/>
    <hyperlink ref="M11" r:id="rId6" xr:uid="{00000000-0004-0000-0000-000006000000}"/>
    <hyperlink ref="M12" r:id="rId7" xr:uid="{00000000-0004-0000-0000-000007000000}"/>
    <hyperlink ref="M13" r:id="rId8" xr:uid="{00000000-0004-0000-0000-000008000000}"/>
    <hyperlink ref="M14" r:id="rId9" xr:uid="{00000000-0004-0000-0000-000009000000}"/>
    <hyperlink ref="M16" r:id="rId10" xr:uid="{00000000-0004-0000-0000-00000A000000}"/>
    <hyperlink ref="M17" r:id="rId11" xr:uid="{00000000-0004-0000-0000-00000B000000}"/>
    <hyperlink ref="M18" r:id="rId12" xr:uid="{00000000-0004-0000-0000-00000C000000}"/>
    <hyperlink ref="M20" r:id="rId13" xr:uid="{00000000-0004-0000-0000-00000D000000}"/>
    <hyperlink ref="M21" r:id="rId14" xr:uid="{00000000-0004-0000-0000-00000E000000}"/>
    <hyperlink ref="M23" r:id="rId15" xr:uid="{00000000-0004-0000-0000-00000F000000}"/>
    <hyperlink ref="M19" r:id="rId16" xr:uid="{00000000-0004-0000-0000-000010000000}"/>
    <hyperlink ref="M22" r:id="rId17" xr:uid="{00000000-0004-0000-0000-000011000000}"/>
    <hyperlink ref="M27" r:id="rId18" xr:uid="{00000000-0004-0000-0000-000012000000}"/>
    <hyperlink ref="M28" r:id="rId19" xr:uid="{00000000-0004-0000-0000-000013000000}"/>
    <hyperlink ref="M29" r:id="rId20" xr:uid="{00000000-0004-0000-0000-000014000000}"/>
    <hyperlink ref="M30" r:id="rId21" xr:uid="{00000000-0004-0000-0000-000015000000}"/>
    <hyperlink ref="M31" r:id="rId22" xr:uid="{00000000-0004-0000-0000-000016000000}"/>
    <hyperlink ref="M32" r:id="rId23" xr:uid="{00000000-0004-0000-0000-000017000000}"/>
    <hyperlink ref="M33" r:id="rId24" xr:uid="{00000000-0004-0000-0000-000018000000}"/>
    <hyperlink ref="M36" r:id="rId25" xr:uid="{00000000-0004-0000-0000-000019000000}"/>
    <hyperlink ref="M37" r:id="rId26" xr:uid="{00000000-0004-0000-0000-00001A000000}"/>
    <hyperlink ref="M38" r:id="rId27" xr:uid="{00000000-0004-0000-0000-00001B000000}"/>
    <hyperlink ref="M39" r:id="rId28" xr:uid="{00000000-0004-0000-0000-00001C000000}"/>
    <hyperlink ref="M40" r:id="rId29" xr:uid="{00000000-0004-0000-0000-00001D000000}"/>
    <hyperlink ref="M45" r:id="rId30" xr:uid="{00000000-0004-0000-0000-00001E000000}"/>
    <hyperlink ref="M46" r:id="rId31" xr:uid="{00000000-0004-0000-0000-00001F000000}"/>
    <hyperlink ref="M47" r:id="rId32" xr:uid="{00000000-0004-0000-0000-000020000000}"/>
    <hyperlink ref="M48" display="https://www.researchgate.net/profile/Sven-Schneider-10/publication/326069607_Targetless_lidar_self-calibration_for_use_in_autonomous_driving_vehicles/links/5b4740d045851519b4b140cc/Targetless-lidar-self-calibration-for-use-in-autonomous-driving-vehicles.p" xr:uid="{00000000-0004-0000-0000-000021000000}"/>
    <hyperlink ref="M49" r:id="rId33" xr:uid="{00000000-0004-0000-0000-000022000000}"/>
    <hyperlink ref="T21" r:id="rId34" xr:uid="{00000000-0004-0000-0000-000023000000}"/>
    <hyperlink ref="T23" r:id="rId35" xr:uid="{00000000-0004-0000-0000-000024000000}"/>
    <hyperlink ref="T9" r:id="rId36" xr:uid="{00000000-0004-0000-0000-000025000000}"/>
    <hyperlink ref="T10" r:id="rId37" xr:uid="{00000000-0004-0000-0000-000026000000}"/>
    <hyperlink ref="T11" r:id="rId38" xr:uid="{00000000-0004-0000-0000-000027000000}"/>
    <hyperlink ref="T12" r:id="rId39" xr:uid="{00000000-0004-0000-0000-000028000000}"/>
    <hyperlink ref="T13" r:id="rId40" xr:uid="{00000000-0004-0000-0000-000029000000}"/>
    <hyperlink ref="T14" r:id="rId41" xr:uid="{00000000-0004-0000-0000-00002A000000}"/>
    <hyperlink ref="T15" r:id="rId42" xr:uid="{00000000-0004-0000-0000-00002B000000}"/>
    <hyperlink ref="T17" r:id="rId43" xr:uid="{00000000-0004-0000-0000-00002C000000}"/>
    <hyperlink ref="T29" r:id="rId44" xr:uid="{00000000-0004-0000-0000-00002D000000}"/>
    <hyperlink ref="T30" r:id="rId45" xr:uid="{00000000-0004-0000-0000-00002E000000}"/>
    <hyperlink ref="T31" r:id="rId46" xr:uid="{00000000-0004-0000-0000-00002F000000}"/>
    <hyperlink ref="T32" r:id="rId47" xr:uid="{00000000-0004-0000-0000-000030000000}"/>
    <hyperlink ref="T33" r:id="rId48" xr:uid="{00000000-0004-0000-0000-000031000000}"/>
    <hyperlink ref="T36" r:id="rId49" xr:uid="{00000000-0004-0000-0000-000032000000}"/>
    <hyperlink ref="T37" r:id="rId50" xr:uid="{00000000-0004-0000-0000-000033000000}"/>
    <hyperlink ref="T41" r:id="rId51" xr:uid="{00000000-0004-0000-0000-000034000000}"/>
    <hyperlink ref="T44" r:id="rId52" xr:uid="{00000000-0004-0000-0000-000035000000}"/>
    <hyperlink ref="T45" r:id="rId53" xr:uid="{00000000-0004-0000-0000-000036000000}"/>
    <hyperlink ref="T48" r:id="rId54" xr:uid="{00000000-0004-0000-0000-000037000000}"/>
    <hyperlink ref="T49" r:id="rId55" xr:uid="{00000000-0004-0000-0000-000038000000}"/>
    <hyperlink ref="M34" r:id="rId56" xr:uid="{00000000-0004-0000-0000-000039000000}"/>
    <hyperlink ref="T34" r:id="rId57" xr:uid="{00000000-0004-0000-0000-00003A000000}"/>
    <hyperlink ref="T35" r:id="rId58" xr:uid="{00000000-0004-0000-0000-00003B000000}"/>
    <hyperlink ref="N50" r:id="rId59" xr:uid="{00000000-0004-0000-0000-00003C000000}"/>
    <hyperlink ref="T50" r:id="rId60" xr:uid="{00000000-0004-0000-0000-00003D000000}"/>
    <hyperlink ref="N51" r:id="rId61" xr:uid="{00000000-0004-0000-0000-00003E000000}"/>
    <hyperlink ref="T51" r:id="rId62" xr:uid="{00000000-0004-0000-0000-00003F000000}"/>
    <hyperlink ref="M51" r:id="rId63" xr:uid="{00000000-0004-0000-0000-000040000000}"/>
    <hyperlink ref="M52" r:id="rId64" xr:uid="{00000000-0004-0000-0000-000041000000}"/>
    <hyperlink ref="T52" r:id="rId65" xr:uid="{00000000-0004-0000-0000-000042000000}"/>
    <hyperlink ref="M53" r:id="rId66" xr:uid="{00000000-0004-0000-0000-000043000000}"/>
    <hyperlink ref="T53" r:id="rId67" xr:uid="{00000000-0004-0000-0000-000044000000}"/>
    <hyperlink ref="M54" r:id="rId68" xr:uid="{00000000-0004-0000-0000-000045000000}"/>
    <hyperlink ref="T54" r:id="rId69" xr:uid="{00000000-0004-0000-0000-000046000000}"/>
    <hyperlink ref="M55" r:id="rId70" xr:uid="{00000000-0004-0000-0000-000047000000}"/>
    <hyperlink ref="T55" r:id="rId71" xr:uid="{00000000-0004-0000-0000-000048000000}"/>
    <hyperlink ref="M56" r:id="rId72" xr:uid="{00000000-0004-0000-0000-000049000000}"/>
    <hyperlink ref="T56" r:id="rId73" xr:uid="{00000000-0004-0000-0000-00004A000000}"/>
    <hyperlink ref="M57" r:id="rId74" xr:uid="{00000000-0004-0000-0000-00004B000000}"/>
    <hyperlink ref="T57" r:id="rId75" xr:uid="{00000000-0004-0000-0000-00004C000000}"/>
    <hyperlink ref="M58" r:id="rId76" xr:uid="{00000000-0004-0000-0000-00004D000000}"/>
    <hyperlink ref="T58" r:id="rId77" xr:uid="{00000000-0004-0000-0000-00004E000000}"/>
    <hyperlink ref="M59" r:id="rId78" xr:uid="{00000000-0004-0000-0000-00004F000000}"/>
    <hyperlink ref="T59" r:id="rId79" xr:uid="{00000000-0004-0000-0000-000050000000}"/>
    <hyperlink ref="M60" r:id="rId80" xr:uid="{00000000-0004-0000-0000-000051000000}"/>
    <hyperlink ref="T60" r:id="rId81" xr:uid="{00000000-0004-0000-0000-000052000000}"/>
    <hyperlink ref="M61" r:id="rId82" xr:uid="{00000000-0004-0000-0000-000053000000}"/>
    <hyperlink ref="T61" r:id="rId83" xr:uid="{00000000-0004-0000-0000-000054000000}"/>
    <hyperlink ref="T62" r:id="rId84" xr:uid="{00000000-0004-0000-0000-000055000000}"/>
    <hyperlink ref="M63" r:id="rId85" xr:uid="{00000000-0004-0000-0000-000056000000}"/>
    <hyperlink ref="M62" r:id="rId86" xr:uid="{00000000-0004-0000-0000-000057000000}"/>
    <hyperlink ref="M64" r:id="rId87" xr:uid="{00000000-0004-0000-0000-000058000000}"/>
    <hyperlink ref="M65" r:id="rId88" xr:uid="{00000000-0004-0000-0000-000059000000}"/>
    <hyperlink ref="M66" r:id="rId89" xr:uid="{00000000-0004-0000-0000-00005A000000}"/>
    <hyperlink ref="T66" r:id="rId90" xr:uid="{00000000-0004-0000-0000-00005B000000}"/>
    <hyperlink ref="M68" r:id="rId91" xr:uid="{00000000-0004-0000-0000-00005C000000}"/>
    <hyperlink ref="T68" r:id="rId92" xr:uid="{00000000-0004-0000-0000-00005D000000}"/>
    <hyperlink ref="U68" r:id="rId93" xr:uid="{00000000-0004-0000-0000-00005E000000}"/>
    <hyperlink ref="M69" r:id="rId94" xr:uid="{00000000-0004-0000-0000-00005F000000}"/>
    <hyperlink ref="T69" r:id="rId95" xr:uid="{00000000-0004-0000-0000-000060000000}"/>
    <hyperlink ref="U69" r:id="rId96" xr:uid="{00000000-0004-0000-0000-000061000000}"/>
    <hyperlink ref="M70" r:id="rId97" xr:uid="{00000000-0004-0000-0000-000062000000}"/>
    <hyperlink ref="T70" r:id="rId98" xr:uid="{00000000-0004-0000-0000-000063000000}"/>
    <hyperlink ref="M71" r:id="rId99" xr:uid="{00000000-0004-0000-0000-000064000000}"/>
    <hyperlink ref="M72" r:id="rId100" xr:uid="{00000000-0004-0000-0000-000065000000}"/>
    <hyperlink ref="T72" r:id="rId101" xr:uid="{00000000-0004-0000-0000-000066000000}"/>
    <hyperlink ref="M74" r:id="rId102" xr:uid="{00000000-0004-0000-0000-000067000000}"/>
    <hyperlink ref="T74" r:id="rId103" xr:uid="{00000000-0004-0000-0000-000068000000}"/>
    <hyperlink ref="M75" r:id="rId104" xr:uid="{00000000-0004-0000-0000-000069000000}"/>
    <hyperlink ref="T75" r:id="rId105" xr:uid="{00000000-0004-0000-0000-00006A000000}"/>
    <hyperlink ref="M76" r:id="rId106" xr:uid="{00000000-0004-0000-0000-00006B000000}"/>
    <hyperlink ref="T76" r:id="rId107" xr:uid="{00000000-0004-0000-0000-00006C000000}"/>
    <hyperlink ref="M77" r:id="rId108" xr:uid="{00000000-0004-0000-0000-00006D000000}"/>
    <hyperlink ref="T77" r:id="rId109" xr:uid="{00000000-0004-0000-0000-00006E000000}"/>
    <hyperlink ref="M78" r:id="rId110" xr:uid="{00000000-0004-0000-0000-00006F000000}"/>
    <hyperlink ref="T78" r:id="rId111" xr:uid="{00000000-0004-0000-0000-000070000000}"/>
    <hyperlink ref="M79" r:id="rId112" xr:uid="{00000000-0004-0000-0000-000071000000}"/>
    <hyperlink ref="T79" r:id="rId113" xr:uid="{00000000-0004-0000-0000-000072000000}"/>
    <hyperlink ref="M81" r:id="rId114" xr:uid="{00000000-0004-0000-0000-000073000000}"/>
    <hyperlink ref="M82" r:id="rId115" xr:uid="{00000000-0004-0000-0000-000074000000}"/>
    <hyperlink ref="M83" r:id="rId116" xr:uid="{00000000-0004-0000-0000-000075000000}"/>
    <hyperlink ref="M86" r:id="rId117" xr:uid="{00000000-0004-0000-0000-000076000000}"/>
    <hyperlink ref="T86" r:id="rId118" xr:uid="{00000000-0004-0000-0000-000077000000}"/>
    <hyperlink ref="M87" r:id="rId119" xr:uid="{00000000-0004-0000-0000-000078000000}"/>
    <hyperlink ref="T87" r:id="rId120" xr:uid="{00000000-0004-0000-0000-000079000000}"/>
    <hyperlink ref="M88" r:id="rId121" xr:uid="{00000000-0004-0000-0000-00007A000000}"/>
    <hyperlink ref="M92" r:id="rId122" xr:uid="{00000000-0004-0000-0000-00007B000000}"/>
    <hyperlink ref="M94" r:id="rId123" xr:uid="{00000000-0004-0000-0000-00007C000000}"/>
    <hyperlink ref="M96" r:id="rId124" xr:uid="{00000000-0004-0000-0000-00007D000000}"/>
    <hyperlink ref="M97" r:id="rId125" xr:uid="{00000000-0004-0000-0000-00007E000000}"/>
    <hyperlink ref="T97" r:id="rId126" xr:uid="{00000000-0004-0000-0000-00007F000000}"/>
    <hyperlink ref="T96" r:id="rId127" xr:uid="{00000000-0004-0000-0000-000080000000}"/>
    <hyperlink ref="M98" r:id="rId128" xr:uid="{00000000-0004-0000-0000-000081000000}"/>
    <hyperlink ref="T98" r:id="rId129" location="download-mark" xr:uid="{00000000-0004-0000-0000-000082000000}"/>
    <hyperlink ref="M99" r:id="rId130" xr:uid="{00000000-0004-0000-0000-000083000000}"/>
    <hyperlink ref="T99" r:id="rId131" xr:uid="{00000000-0004-0000-0000-000084000000}"/>
    <hyperlink ref="M100" r:id="rId132" xr:uid="{00000000-0004-0000-0000-000085000000}"/>
    <hyperlink ref="T100" r:id="rId133" xr:uid="{00000000-0004-0000-0000-000086000000}"/>
    <hyperlink ref="M101" r:id="rId134" xr:uid="{00000000-0004-0000-0000-000087000000}"/>
    <hyperlink ref="T101" r:id="rId135" xr:uid="{00000000-0004-0000-0000-000088000000}"/>
    <hyperlink ref="M102" r:id="rId136" xr:uid="{00000000-0004-0000-0000-000089000000}"/>
    <hyperlink ref="T102" r:id="rId137" xr:uid="{00000000-0004-0000-0000-00008A000000}"/>
    <hyperlink ref="M103" r:id="rId138" xr:uid="{00000000-0004-0000-0000-00008B000000}"/>
    <hyperlink ref="T103" r:id="rId139" xr:uid="{00000000-0004-0000-0000-00008C000000}"/>
    <hyperlink ref="M104" r:id="rId140" xr:uid="{00000000-0004-0000-0000-00008D000000}"/>
    <hyperlink ref="T104" r:id="rId141" xr:uid="{00000000-0004-0000-0000-00008E000000}"/>
    <hyperlink ref="M105" r:id="rId142" xr:uid="{00000000-0004-0000-0000-00008F000000}"/>
    <hyperlink ref="T105" r:id="rId143" xr:uid="{00000000-0004-0000-0000-000090000000}"/>
    <hyperlink ref="M106" r:id="rId144" xr:uid="{00000000-0004-0000-0000-000091000000}"/>
    <hyperlink ref="M108" r:id="rId145" xr:uid="{00000000-0004-0000-0000-000092000000}"/>
    <hyperlink ref="T108" r:id="rId146" xr:uid="{00000000-0004-0000-0000-000093000000}"/>
    <hyperlink ref="M109" r:id="rId147" xr:uid="{00000000-0004-0000-0000-000094000000}"/>
    <hyperlink ref="M110" r:id="rId148" xr:uid="{00000000-0004-0000-0000-000095000000}"/>
    <hyperlink ref="M111" r:id="rId149" xr:uid="{00000000-0004-0000-0000-000096000000}"/>
    <hyperlink ref="T111" r:id="rId150" xr:uid="{00000000-0004-0000-0000-000097000000}"/>
    <hyperlink ref="M112" r:id="rId151" xr:uid="{00000000-0004-0000-0000-000098000000}"/>
    <hyperlink ref="M114" r:id="rId152" xr:uid="{00000000-0004-0000-0000-000099000000}"/>
    <hyperlink ref="T114" r:id="rId153" xr:uid="{00000000-0004-0000-0000-00009A000000}"/>
    <hyperlink ref="T115" r:id="rId154" xr:uid="{00000000-0004-0000-0000-00009B000000}"/>
    <hyperlink ref="M116" r:id="rId155" location="6th_Workshop_CityGML_Energy_ADE_-_Ferrara_.28Italy.29.2C_23-25_November_2016" xr:uid="{00000000-0004-0000-0000-00009C000000}"/>
    <hyperlink ref="M117" r:id="rId156" xr:uid="{00000000-0004-0000-0000-00009D000000}"/>
    <hyperlink ref="M118" r:id="rId157" xr:uid="{00000000-0004-0000-0000-00009E000000}"/>
    <hyperlink ref="T118" r:id="rId158" xr:uid="{00000000-0004-0000-0000-00009F000000}"/>
    <hyperlink ref="M119" r:id="rId159" xr:uid="{00000000-0004-0000-0000-0000A0000000}"/>
    <hyperlink ref="T119" r:id="rId160" xr:uid="{00000000-0004-0000-0000-0000A1000000}"/>
    <hyperlink ref="M121" r:id="rId161" xr:uid="{00000000-0004-0000-0000-0000A2000000}"/>
    <hyperlink ref="M124" r:id="rId162" xr:uid="{00000000-0004-0000-0000-0000A3000000}"/>
    <hyperlink ref="M125" r:id="rId163" xr:uid="{00000000-0004-0000-0000-0000A4000000}"/>
    <hyperlink ref="M128" r:id="rId164" xr:uid="{00000000-0004-0000-0000-0000A5000000}"/>
    <hyperlink ref="T128" r:id="rId165" xr:uid="{00000000-0004-0000-0000-0000A6000000}"/>
    <hyperlink ref="M129" r:id="rId166" xr:uid="{00000000-0004-0000-0000-0000A7000000}"/>
    <hyperlink ref="T129" r:id="rId167" xr:uid="{00000000-0004-0000-0000-0000A8000000}"/>
    <hyperlink ref="M130" r:id="rId168" xr:uid="{00000000-0004-0000-0000-0000A9000000}"/>
    <hyperlink ref="T130" r:id="rId169" xr:uid="{00000000-0004-0000-0000-0000AA000000}"/>
    <hyperlink ref="T131" r:id="rId170" xr:uid="{00000000-0004-0000-0000-0000AB000000}"/>
    <hyperlink ref="U131" r:id="rId171" xr:uid="{00000000-0004-0000-0000-0000AC000000}"/>
    <hyperlink ref="M131" r:id="rId172" xr:uid="{00000000-0004-0000-0000-0000AD000000}"/>
    <hyperlink ref="M132" r:id="rId173" xr:uid="{00000000-0004-0000-0000-0000AE000000}"/>
    <hyperlink ref="T132" r:id="rId174" xr:uid="{00000000-0004-0000-0000-0000AF000000}"/>
    <hyperlink ref="M133" r:id="rId175" xr:uid="{00000000-0004-0000-0000-0000B0000000}"/>
    <hyperlink ref="T133" r:id="rId176" xr:uid="{00000000-0004-0000-0000-0000B1000000}"/>
    <hyperlink ref="M134" r:id="rId177" xr:uid="{00000000-0004-0000-0000-0000B2000000}"/>
    <hyperlink ref="T134" r:id="rId178" xr:uid="{00000000-0004-0000-0000-0000B3000000}"/>
    <hyperlink ref="M135" r:id="rId179" xr:uid="{00000000-0004-0000-0000-0000B4000000}"/>
    <hyperlink ref="T135" r:id="rId180" xr:uid="{00000000-0004-0000-0000-0000B5000000}"/>
    <hyperlink ref="M136" r:id="rId181" xr:uid="{00000000-0004-0000-0000-0000B6000000}"/>
    <hyperlink ref="T136" r:id="rId182" xr:uid="{00000000-0004-0000-0000-0000B7000000}"/>
    <hyperlink ref="M137" r:id="rId183" xr:uid="{00000000-0004-0000-0000-0000B8000000}"/>
    <hyperlink ref="T137" r:id="rId184" xr:uid="{00000000-0004-0000-0000-0000B9000000}"/>
    <hyperlink ref="M139" r:id="rId185" xr:uid="{00000000-0004-0000-0000-0000BA000000}"/>
    <hyperlink ref="M141" r:id="rId186" xr:uid="{00000000-0004-0000-0000-0000BB000000}"/>
    <hyperlink ref="M142" r:id="rId187" xr:uid="{00000000-0004-0000-0000-0000BC000000}"/>
    <hyperlink ref="T142" r:id="rId188" xr:uid="{00000000-0004-0000-0000-0000BD000000}"/>
    <hyperlink ref="M143" r:id="rId189" xr:uid="{00000000-0004-0000-0000-0000BE000000}"/>
    <hyperlink ref="M144" r:id="rId190" xr:uid="{00000000-0004-0000-0000-0000BF000000}"/>
    <hyperlink ref="M145" r:id="rId191" xr:uid="{00000000-0004-0000-0000-0000C0000000}"/>
    <hyperlink ref="T145" r:id="rId192" xr:uid="{00000000-0004-0000-0000-0000C1000000}"/>
    <hyperlink ref="M146" r:id="rId193" xr:uid="{00000000-0004-0000-0000-0000C2000000}"/>
    <hyperlink ref="M148" r:id="rId194" xr:uid="{00000000-0004-0000-0000-0000C3000000}"/>
    <hyperlink ref="M149" r:id="rId195" xr:uid="{00000000-0004-0000-0000-0000C4000000}"/>
    <hyperlink ref="M151" r:id="rId196" xr:uid="{00000000-0004-0000-0000-0000C5000000}"/>
    <hyperlink ref="T151" r:id="rId197" xr:uid="{00000000-0004-0000-0000-0000C6000000}"/>
    <hyperlink ref="M152" r:id="rId198" xr:uid="{00000000-0004-0000-0000-0000C7000000}"/>
    <hyperlink ref="T152" r:id="rId199" xr:uid="{00000000-0004-0000-0000-0000C8000000}"/>
    <hyperlink ref="M153" r:id="rId200" xr:uid="{00000000-0004-0000-0000-0000C9000000}"/>
    <hyperlink ref="M154" r:id="rId201" xr:uid="{00000000-0004-0000-0000-0000CA000000}"/>
    <hyperlink ref="M157" r:id="rId202" xr:uid="{00000000-0004-0000-0000-0000CB000000}"/>
    <hyperlink ref="T157" r:id="rId203" xr:uid="{00000000-0004-0000-0000-0000CC000000}"/>
    <hyperlink ref="M158" r:id="rId204" xr:uid="{00000000-0004-0000-0000-0000CD000000}"/>
    <hyperlink ref="T158" r:id="rId205" xr:uid="{00000000-0004-0000-0000-0000CE000000}"/>
    <hyperlink ref="M161" r:id="rId206" xr:uid="{00000000-0004-0000-0000-0000CF000000}"/>
    <hyperlink ref="M162" r:id="rId207" xr:uid="{00000000-0004-0000-0000-0000D0000000}"/>
    <hyperlink ref="T162" r:id="rId208" xr:uid="{00000000-0004-0000-0000-0000D1000000}"/>
    <hyperlink ref="M163" r:id="rId209" xr:uid="{00000000-0004-0000-0000-0000D2000000}"/>
    <hyperlink ref="T163" r:id="rId210" xr:uid="{00000000-0004-0000-0000-0000D3000000}"/>
    <hyperlink ref="M164" r:id="rId211" xr:uid="{00000000-0004-0000-0000-0000D4000000}"/>
    <hyperlink ref="T164" r:id="rId212" xr:uid="{00000000-0004-0000-0000-0000D5000000}"/>
    <hyperlink ref="M165" r:id="rId213" xr:uid="{00000000-0004-0000-0000-0000D6000000}"/>
    <hyperlink ref="M166" r:id="rId214" xr:uid="{00000000-0004-0000-0000-0000D7000000}"/>
    <hyperlink ref="M167" r:id="rId215" xr:uid="{00000000-0004-0000-0000-0000D8000000}"/>
    <hyperlink ref="T167" r:id="rId216" xr:uid="{00000000-0004-0000-0000-0000D9000000}"/>
    <hyperlink ref="M168" r:id="rId217" xr:uid="{00000000-0004-0000-0000-0000DA000000}"/>
    <hyperlink ref="T168" r:id="rId218" xr:uid="{00000000-0004-0000-0000-0000DB000000}"/>
    <hyperlink ref="M170" r:id="rId219" xr:uid="{00000000-0004-0000-0000-0000DC000000}"/>
    <hyperlink ref="T170" r:id="rId220" xr:uid="{00000000-0004-0000-0000-0000DD000000}"/>
    <hyperlink ref="M171" r:id="rId221" xr:uid="{00000000-0004-0000-0000-0000DE000000}"/>
    <hyperlink ref="M172" r:id="rId222" xr:uid="{00000000-0004-0000-0000-0000DF000000}"/>
    <hyperlink ref="M173" r:id="rId223" xr:uid="{00000000-0004-0000-0000-0000E0000000}"/>
    <hyperlink ref="M174" r:id="rId224" xr:uid="{00000000-0004-0000-0000-0000E1000000}"/>
    <hyperlink ref="M175" r:id="rId225" xr:uid="{00000000-0004-0000-0000-0000E2000000}"/>
    <hyperlink ref="M176" r:id="rId226" xr:uid="{00000000-0004-0000-0000-0000E3000000}"/>
    <hyperlink ref="T176" r:id="rId227" xr:uid="{00000000-0004-0000-0000-0000E4000000}"/>
    <hyperlink ref="M177" r:id="rId228" xr:uid="{00000000-0004-0000-0000-0000E5000000}"/>
    <hyperlink ref="M178" r:id="rId229" xr:uid="{00000000-0004-0000-0000-0000E6000000}"/>
    <hyperlink ref="M179" r:id="rId230" xr:uid="{00000000-0004-0000-0000-0000E7000000}"/>
    <hyperlink ref="M180" r:id="rId231" xr:uid="{00000000-0004-0000-0000-0000E8000000}"/>
    <hyperlink ref="M181" r:id="rId232" xr:uid="{00000000-0004-0000-0000-0000E9000000}"/>
    <hyperlink ref="M182" r:id="rId233" xr:uid="{00000000-0004-0000-0000-0000EA000000}"/>
    <hyperlink ref="M183" r:id="rId234" xr:uid="{00000000-0004-0000-0000-0000EB000000}"/>
    <hyperlink ref="T183" r:id="rId235" xr:uid="{00000000-0004-0000-0000-0000EC000000}"/>
    <hyperlink ref="M184" r:id="rId236" xr:uid="{00000000-0004-0000-0000-0000ED000000}"/>
    <hyperlink ref="M185" r:id="rId237" xr:uid="{00000000-0004-0000-0000-0000EE000000}"/>
    <hyperlink ref="M186" r:id="rId238" xr:uid="{00000000-0004-0000-0000-0000EF000000}"/>
    <hyperlink ref="T186" r:id="rId239" xr:uid="{00000000-0004-0000-0000-0000F0000000}"/>
    <hyperlink ref="M188" r:id="rId240" xr:uid="{00000000-0004-0000-0000-0000F1000000}"/>
    <hyperlink ref="M190" r:id="rId241" xr:uid="{00000000-0004-0000-0000-0000F2000000}"/>
    <hyperlink ref="M194" r:id="rId242" xr:uid="{00000000-0004-0000-0000-0000F3000000}"/>
    <hyperlink ref="M195" r:id="rId243" xr:uid="{00000000-0004-0000-0000-0000F4000000}"/>
    <hyperlink ref="T195" r:id="rId244" xr:uid="{00000000-0004-0000-0000-0000F5000000}"/>
    <hyperlink ref="M196" r:id="rId245" xr:uid="{00000000-0004-0000-0000-0000F6000000}"/>
    <hyperlink ref="T196" r:id="rId246" xr:uid="{00000000-0004-0000-0000-0000F7000000}"/>
    <hyperlink ref="M197" r:id="rId247" xr:uid="{00000000-0004-0000-0000-0000F8000000}"/>
    <hyperlink ref="T197" r:id="rId248" xr:uid="{00000000-0004-0000-0000-0000F9000000}"/>
    <hyperlink ref="M199" r:id="rId249" location="buch" xr:uid="{00000000-0004-0000-0000-0000FA000000}"/>
    <hyperlink ref="T199" r:id="rId250" xr:uid="{00000000-0004-0000-0000-0000FB000000}"/>
    <hyperlink ref="M200" r:id="rId251" xr:uid="{00000000-0004-0000-0000-0000FC000000}"/>
    <hyperlink ref="T200" r:id="rId252" xr:uid="{00000000-0004-0000-0000-0000FD000000}"/>
    <hyperlink ref="M202" r:id="rId253" xr:uid="{00000000-0004-0000-0000-0000FE000000}"/>
    <hyperlink ref="M203" r:id="rId254" xr:uid="{00000000-0004-0000-0000-0000FF000000}"/>
    <hyperlink ref="M205" r:id="rId255" location="buch" xr:uid="{00000000-0004-0000-0000-000000010000}"/>
    <hyperlink ref="T205" r:id="rId256" xr:uid="{00000000-0004-0000-0000-000001010000}"/>
    <hyperlink ref="M211" r:id="rId257" xr:uid="{00000000-0004-0000-0000-000002010000}"/>
    <hyperlink ref="T211" r:id="rId258" xr:uid="{00000000-0004-0000-0000-000003010000}"/>
    <hyperlink ref="M212" r:id="rId259" xr:uid="{00000000-0004-0000-0000-000004010000}"/>
    <hyperlink ref="T212" r:id="rId260" xr:uid="{00000000-0004-0000-0000-000005010000}"/>
    <hyperlink ref="M213" r:id="rId261" xr:uid="{00000000-0004-0000-0000-000006010000}"/>
    <hyperlink ref="T213" r:id="rId262" xr:uid="{00000000-0004-0000-0000-000007010000}"/>
    <hyperlink ref="M214" r:id="rId263" xr:uid="{00000000-0004-0000-0000-000008010000}"/>
    <hyperlink ref="T214" r:id="rId264" xr:uid="{00000000-0004-0000-0000-000009010000}"/>
    <hyperlink ref="M215" r:id="rId265" xr:uid="{00000000-0004-0000-0000-00000A010000}"/>
    <hyperlink ref="T215" r:id="rId266" xr:uid="{00000000-0004-0000-0000-00000B010000}"/>
    <hyperlink ref="M217" r:id="rId267" xr:uid="{00000000-0004-0000-0000-00000C010000}"/>
    <hyperlink ref="T217" r:id="rId268" xr:uid="{00000000-0004-0000-0000-00000D010000}"/>
    <hyperlink ref="M218" r:id="rId269" xr:uid="{00000000-0004-0000-0000-00000E010000}"/>
    <hyperlink ref="T218" r:id="rId270" xr:uid="{00000000-0004-0000-0000-00000F010000}"/>
    <hyperlink ref="M219" r:id="rId271" xr:uid="{00000000-0004-0000-0000-000010010000}"/>
    <hyperlink ref="M220" r:id="rId272" xr:uid="{00000000-0004-0000-0000-000011010000}"/>
    <hyperlink ref="M221" r:id="rId273" xr:uid="{00000000-0004-0000-0000-000012010000}"/>
    <hyperlink ref="M222" r:id="rId274" xr:uid="{00000000-0004-0000-0000-000013010000}"/>
    <hyperlink ref="M223" r:id="rId275" xr:uid="{00000000-0004-0000-0000-000014010000}"/>
    <hyperlink ref="T223" r:id="rId276" xr:uid="{00000000-0004-0000-0000-000015010000}"/>
    <hyperlink ref="M225" r:id="rId277" location="geoVizualization" xr:uid="{00000000-0004-0000-0000-000016010000}"/>
    <hyperlink ref="M226" r:id="rId278" xr:uid="{00000000-0004-0000-0000-000017010000}"/>
    <hyperlink ref="M227" r:id="rId279" xr:uid="{00000000-0004-0000-0000-000018010000}"/>
    <hyperlink ref="T227" r:id="rId280" xr:uid="{00000000-0004-0000-0000-000019010000}"/>
    <hyperlink ref="M228" r:id="rId281" xr:uid="{00000000-0004-0000-0000-00001A010000}"/>
    <hyperlink ref="M229" r:id="rId282" xr:uid="{00000000-0004-0000-0000-00001B010000}"/>
    <hyperlink ref="M230" r:id="rId283" xr:uid="{00000000-0004-0000-0000-00001C010000}"/>
    <hyperlink ref="T229" r:id="rId284" xr:uid="{00000000-0004-0000-0000-00001D010000}"/>
    <hyperlink ref="T230" r:id="rId285" xr:uid="{00000000-0004-0000-0000-00001E010000}"/>
    <hyperlink ref="M231" r:id="rId286" xr:uid="{00000000-0004-0000-0000-00001F010000}"/>
    <hyperlink ref="T231" r:id="rId287" xr:uid="{00000000-0004-0000-0000-000020010000}"/>
    <hyperlink ref="M232" r:id="rId288" xr:uid="{00000000-0004-0000-0000-000021010000}"/>
    <hyperlink ref="T232" r:id="rId289" xr:uid="{00000000-0004-0000-0000-000022010000}"/>
    <hyperlink ref="M233" r:id="rId290" xr:uid="{00000000-0004-0000-0000-000023010000}"/>
    <hyperlink ref="T233" r:id="rId291" xr:uid="{00000000-0004-0000-0000-000024010000}"/>
    <hyperlink ref="M234" r:id="rId292" xr:uid="{00000000-0004-0000-0000-000025010000}"/>
    <hyperlink ref="M236" r:id="rId293" xr:uid="{00000000-0004-0000-0000-000026010000}"/>
    <hyperlink ref="T236" r:id="rId294" xr:uid="{00000000-0004-0000-0000-000027010000}"/>
    <hyperlink ref="M237" r:id="rId295" xr:uid="{00000000-0004-0000-0000-000028010000}"/>
    <hyperlink ref="T237" r:id="rId296" xr:uid="{00000000-0004-0000-0000-000029010000}"/>
    <hyperlink ref="M246" r:id="rId297" xr:uid="{00000000-0004-0000-0000-00002A010000}"/>
    <hyperlink ref="M252" r:id="rId298" xr:uid="{00000000-0004-0000-0000-00002B010000}"/>
    <hyperlink ref="M256" r:id="rId299" xr:uid="{00000000-0004-0000-0000-00002C010000}"/>
    <hyperlink ref="M257" r:id="rId300" xr:uid="{00000000-0004-0000-0000-00002D010000}"/>
    <hyperlink ref="M258" r:id="rId301" xr:uid="{00000000-0004-0000-0000-00002E010000}"/>
    <hyperlink ref="M259" r:id="rId302" xr:uid="{00000000-0004-0000-0000-00002F010000}"/>
    <hyperlink ref="M260" r:id="rId303" xr:uid="{00000000-0004-0000-0000-000030010000}"/>
    <hyperlink ref="T260" r:id="rId304" xr:uid="{00000000-0004-0000-0000-000031010000}"/>
    <hyperlink ref="M261" r:id="rId305" xr:uid="{00000000-0004-0000-0000-000032010000}"/>
    <hyperlink ref="M262" r:id="rId306" xr:uid="{00000000-0004-0000-0000-000033010000}"/>
    <hyperlink ref="M263" r:id="rId307" xr:uid="{00000000-0004-0000-0000-000034010000}"/>
    <hyperlink ref="M264" r:id="rId308" xr:uid="{00000000-0004-0000-0000-000035010000}"/>
    <hyperlink ref="M265" r:id="rId309" xr:uid="{00000000-0004-0000-0000-000036010000}"/>
    <hyperlink ref="T265" r:id="rId310" xr:uid="{00000000-0004-0000-0000-000037010000}"/>
    <hyperlink ref="M266" r:id="rId311" xr:uid="{00000000-0004-0000-0000-000038010000}"/>
    <hyperlink ref="M267" r:id="rId312" xr:uid="{00000000-0004-0000-0000-000039010000}"/>
    <hyperlink ref="T267" r:id="rId313" xr:uid="{00000000-0004-0000-0000-00003A010000}"/>
    <hyperlink ref="M268" r:id="rId314" xr:uid="{00000000-0004-0000-0000-00003B010000}"/>
    <hyperlink ref="M269" r:id="rId315" xr:uid="{00000000-0004-0000-0000-00003C010000}"/>
    <hyperlink ref="T269" r:id="rId316" xr:uid="{00000000-0004-0000-0000-00003D010000}"/>
    <hyperlink ref="M270" r:id="rId317" xr:uid="{00000000-0004-0000-0000-00003E010000}"/>
    <hyperlink ref="T270" r:id="rId318" xr:uid="{00000000-0004-0000-0000-00003F010000}"/>
    <hyperlink ref="M271" r:id="rId319" xr:uid="{00000000-0004-0000-0000-000040010000}"/>
    <hyperlink ref="M272" r:id="rId320" xr:uid="{00000000-0004-0000-0000-000041010000}"/>
    <hyperlink ref="T272" r:id="rId321" xr:uid="{00000000-0004-0000-0000-000042010000}"/>
    <hyperlink ref="M273" r:id="rId322" xr:uid="{00000000-0004-0000-0000-000043010000}"/>
    <hyperlink ref="T273" r:id="rId323" xr:uid="{00000000-0004-0000-0000-000044010000}"/>
    <hyperlink ref="M274" r:id="rId324" xr:uid="{00000000-0004-0000-0000-000045010000}"/>
    <hyperlink ref="T274" r:id="rId325" xr:uid="{00000000-0004-0000-0000-000046010000}"/>
    <hyperlink ref="M275" r:id="rId326" xr:uid="{00000000-0004-0000-0000-000047010000}"/>
    <hyperlink ref="M276" r:id="rId327" xr:uid="{00000000-0004-0000-0000-000048010000}"/>
    <hyperlink ref="M279" r:id="rId328" xr:uid="{00000000-0004-0000-0000-000049010000}"/>
    <hyperlink ref="M280" r:id="rId329" xr:uid="{00000000-0004-0000-0000-00004A010000}"/>
    <hyperlink ref="T280" r:id="rId330" xr:uid="{00000000-0004-0000-0000-00004B010000}"/>
    <hyperlink ref="M282" r:id="rId331" xr:uid="{00000000-0004-0000-0000-00004C010000}"/>
    <hyperlink ref="M283" r:id="rId332" xr:uid="{00000000-0004-0000-0000-00004D010000}"/>
    <hyperlink ref="T283" r:id="rId333" xr:uid="{00000000-0004-0000-0000-00004E010000}"/>
    <hyperlink ref="M284" r:id="rId334" xr:uid="{00000000-0004-0000-0000-00004F010000}"/>
    <hyperlink ref="T284" r:id="rId335" xr:uid="{00000000-0004-0000-0000-000050010000}"/>
    <hyperlink ref="M285" r:id="rId336" xr:uid="{00000000-0004-0000-0000-000051010000}"/>
    <hyperlink ref="M286" r:id="rId337" xr:uid="{00000000-0004-0000-0000-000052010000}"/>
    <hyperlink ref="M287" r:id="rId338" xr:uid="{00000000-0004-0000-0000-000053010000}"/>
    <hyperlink ref="T287" r:id="rId339" xr:uid="{00000000-0004-0000-0000-000054010000}"/>
    <hyperlink ref="M288" r:id="rId340" location=":~:text=Die%20Hochschule%20f%C3%BCr%20Technik%20Stuttgart,Earth%203D%20Visualization%20Grand%20Challange%E2%80%9C%20%E2%80%93" xr:uid="{00000000-0004-0000-0000-000055010000}"/>
    <hyperlink ref="M289" r:id="rId341" xr:uid="{00000000-0004-0000-0000-000056010000}"/>
    <hyperlink ref="T289" r:id="rId342" xr:uid="{00000000-0004-0000-0000-000057010000}"/>
    <hyperlink ref="M299" r:id="rId343" xr:uid="{00000000-0004-0000-0000-000058010000}"/>
    <hyperlink ref="M300" r:id="rId344" xr:uid="{00000000-0004-0000-0000-000059010000}"/>
    <hyperlink ref="T300" r:id="rId345" xr:uid="{00000000-0004-0000-0000-00005A010000}"/>
    <hyperlink ref="M302" r:id="rId346" xr:uid="{00000000-0004-0000-0000-00005B010000}"/>
    <hyperlink ref="T302" r:id="rId347" xr:uid="{00000000-0004-0000-0000-00005C010000}"/>
    <hyperlink ref="M303" r:id="rId348" xr:uid="{00000000-0004-0000-0000-00005D010000}"/>
    <hyperlink ref="M304" r:id="rId349" xr:uid="{00000000-0004-0000-0000-00005E010000}"/>
    <hyperlink ref="T304" r:id="rId350" xr:uid="{00000000-0004-0000-0000-00005F010000}"/>
    <hyperlink ref="M305" r:id="rId351" xr:uid="{00000000-0004-0000-0000-000060010000}"/>
    <hyperlink ref="T305" r:id="rId352" xr:uid="{00000000-0004-0000-0000-000061010000}"/>
    <hyperlink ref="T2" r:id="rId353" xr:uid="{00000000-0004-0000-0000-000062010000}"/>
    <hyperlink ref="M2" r:id="rId354" display="http://www.sciencedirect.com/science/article/pii/S092427161400241X" xr:uid="{00000000-0004-0000-0000-000000000000}"/>
  </hyperlinks>
  <pageMargins left="0.7" right="0.7" top="0.78740157499999996" bottom="0.78740157499999996" header="0.3" footer="0.3"/>
  <pageSetup paperSize="9" orientation="portrait" r:id="rId35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0FF4F4481EC04F9BA90FCB1712C9C8" ma:contentTypeVersion="2" ma:contentTypeDescription="Ein neues Dokument erstellen." ma:contentTypeScope="" ma:versionID="2ad8440ab8d68f4e96ed99dd3cd0854e">
  <xsd:schema xmlns:xsd="http://www.w3.org/2001/XMLSchema" xmlns:xs="http://www.w3.org/2001/XMLSchema" xmlns:p="http://schemas.microsoft.com/office/2006/metadata/properties" xmlns:ns3="b6553738-8748-457d-bac7-74ed8096e427" targetNamespace="http://schemas.microsoft.com/office/2006/metadata/properties" ma:root="true" ma:fieldsID="098c9d9ca8091f5390496f33c23c141d" ns3:_="">
    <xsd:import namespace="b6553738-8748-457d-bac7-74ed8096e4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53738-8748-457d-bac7-74ed8096e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FA238C-FF44-42F3-9143-DAE2592D7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53738-8748-457d-bac7-74ed8096e4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0E43E2-1D83-49B8-BAE8-7FC80E547622}">
  <ds:schemaRefs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b6553738-8748-457d-bac7-74ed8096e427"/>
  </ds:schemaRefs>
</ds:datastoreItem>
</file>

<file path=customXml/itemProps3.xml><?xml version="1.0" encoding="utf-8"?>
<ds:datastoreItem xmlns:ds="http://schemas.openxmlformats.org/officeDocument/2006/customXml" ds:itemID="{9F77C530-4ED1-4A83-A318-96238B4104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svschneider</dc:creator>
  <cp:lastModifiedBy>Sabo Kwada Sini</cp:lastModifiedBy>
  <cp:lastPrinted>2021-05-24T22:19:56Z</cp:lastPrinted>
  <dcterms:created xsi:type="dcterms:W3CDTF">2021-03-12T10:56:26Z</dcterms:created>
  <dcterms:modified xsi:type="dcterms:W3CDTF">2021-06-14T14:35:43Z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0x010100BA0FF4F4481EC04F9BA90FCB1712C9C8</vt:lpwstr>
  </property>
</Properties>
</file>